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5" yWindow="65521" windowWidth="9795" windowHeight="7275" activeTab="0"/>
  </bookViews>
  <sheets>
    <sheet name="Бланк заказа" sheetId="1" r:id="rId1"/>
  </sheets>
  <definedNames/>
  <calcPr fullCalcOnLoad="1"/>
</workbook>
</file>

<file path=xl/sharedStrings.xml><?xml version="1.0" encoding="utf-8"?>
<sst xmlns="http://schemas.openxmlformats.org/spreadsheetml/2006/main" count="461" uniqueCount="153">
  <si>
    <t>Скидка</t>
  </si>
  <si>
    <t>Сумма со скидкой</t>
  </si>
  <si>
    <t>Артикул</t>
  </si>
  <si>
    <t>Модель</t>
  </si>
  <si>
    <t>Цвет</t>
  </si>
  <si>
    <t>Сумма</t>
  </si>
  <si>
    <t>Термобелье</t>
  </si>
  <si>
    <t>XXS/XS</t>
  </si>
  <si>
    <t>S/M</t>
  </si>
  <si>
    <t>L/XL</t>
  </si>
  <si>
    <t>XXS</t>
  </si>
  <si>
    <t>XS</t>
  </si>
  <si>
    <t>S</t>
  </si>
  <si>
    <t>M</t>
  </si>
  <si>
    <t>L</t>
  </si>
  <si>
    <t>XL</t>
  </si>
  <si>
    <t>XXL</t>
  </si>
  <si>
    <t>XXXL</t>
  </si>
  <si>
    <t>черный/красный</t>
  </si>
  <si>
    <t>черный/лайм</t>
  </si>
  <si>
    <t>черный</t>
  </si>
  <si>
    <t>красный/черный</t>
  </si>
  <si>
    <t>синий/черный</t>
  </si>
  <si>
    <t>красный</t>
  </si>
  <si>
    <t>синий</t>
  </si>
  <si>
    <t>Гоночные комбинезоны</t>
  </si>
  <si>
    <t>черный/синий</t>
  </si>
  <si>
    <t>Куртка Dynamic</t>
  </si>
  <si>
    <t>Куртка Cross</t>
  </si>
  <si>
    <t>Безрукавка Dynamic</t>
  </si>
  <si>
    <t>Безрукавка Cross</t>
  </si>
  <si>
    <t>Рубашка бесшовная Victory WS</t>
  </si>
  <si>
    <t>Рубашка бесшовная Victory</t>
  </si>
  <si>
    <t>Рейтузы бесшовные Victory</t>
  </si>
  <si>
    <t>Рейтузы бесшовные Victory WS</t>
  </si>
  <si>
    <t>Один размер</t>
  </si>
  <si>
    <t>Тел.:</t>
  </si>
  <si>
    <t>E-mail:</t>
  </si>
  <si>
    <t>Контактное лицо:</t>
  </si>
  <si>
    <t>Скидка от РРЦ</t>
  </si>
  <si>
    <t>ООО "Аклайф"</t>
  </si>
  <si>
    <t>Предоплата 10%</t>
  </si>
  <si>
    <t>Шапка гоночная Cross</t>
  </si>
  <si>
    <t>Повязка Victory</t>
  </si>
  <si>
    <t>Бандана Victory</t>
  </si>
  <si>
    <t>Разминочные куртки детские</t>
  </si>
  <si>
    <t>Разминочные брюки детские</t>
  </si>
  <si>
    <t>Безрукавки детские</t>
  </si>
  <si>
    <t>РРЦ руб.</t>
  </si>
  <si>
    <t>Куртка Go fast</t>
  </si>
  <si>
    <t>Куртка Speed Up</t>
  </si>
  <si>
    <t>Самосбросы Dynamic с лямками</t>
  </si>
  <si>
    <t>Шапка гоночная Warm</t>
  </si>
  <si>
    <t>белый</t>
  </si>
  <si>
    <t>Повязка гоночная Cross</t>
  </si>
  <si>
    <t>Повязка гоночная Warm</t>
  </si>
  <si>
    <t>Шапка гоночная Quantum</t>
  </si>
  <si>
    <t>Термобандана Warm</t>
  </si>
  <si>
    <t>Бандана Snow</t>
  </si>
  <si>
    <t>Брюки прогулочные Cross warm</t>
  </si>
  <si>
    <t>Сумма заказа в  РРЦ</t>
  </si>
  <si>
    <t>Сумма заказа в РРЦ, руб</t>
  </si>
  <si>
    <t>Компания:</t>
  </si>
  <si>
    <t>30 000 - 500 000</t>
  </si>
  <si>
    <t>500 000 - 1 млн</t>
  </si>
  <si>
    <t xml:space="preserve">скидка </t>
  </si>
  <si>
    <t>сумма со скидкой</t>
  </si>
  <si>
    <t>сумма заказа в РРЦ</t>
  </si>
  <si>
    <t>www.victory.codes</t>
  </si>
  <si>
    <t>Банданы</t>
  </si>
  <si>
    <t>Срок окончания предзаказа: до 31 марта 2019</t>
  </si>
  <si>
    <t>Внесение предоплаты: до 31 марта 2019</t>
  </si>
  <si>
    <t>Поставка: сентябрь 2019</t>
  </si>
  <si>
    <t>8 929 852 77 47 мегафон</t>
  </si>
  <si>
    <t>8 910 420 13 08 мтс</t>
  </si>
  <si>
    <t>красный/синий</t>
  </si>
  <si>
    <t>Утепленная Куртка Advanture, жен</t>
  </si>
  <si>
    <t>Утепленная Куртка Advanture, муж</t>
  </si>
  <si>
    <t>Утепленная Куртка Russia, муж</t>
  </si>
  <si>
    <t>Утепленная Куртка Russia, жен</t>
  </si>
  <si>
    <t>Утепленные Брюки Russia, муж</t>
  </si>
  <si>
    <t>Утепленые Брюки Russia, жен</t>
  </si>
  <si>
    <t>4-XL</t>
  </si>
  <si>
    <t>5-XL</t>
  </si>
  <si>
    <t>Утепленные Брюки Advanture, муж</t>
  </si>
  <si>
    <t>голубой</t>
  </si>
  <si>
    <t>розовый</t>
  </si>
  <si>
    <t>Утепленные Куртки и Брюки</t>
  </si>
  <si>
    <t>желтый</t>
  </si>
  <si>
    <t>лайм</t>
  </si>
  <si>
    <t>оранжевый</t>
  </si>
  <si>
    <t xml:space="preserve"> </t>
  </si>
  <si>
    <t>Шапка гоночная A7, цельнокройная</t>
  </si>
  <si>
    <t>Шапка гоночная X5, цельнокройная</t>
  </si>
  <si>
    <t>Головные уборы утепленные</t>
  </si>
  <si>
    <t>Перчатки</t>
  </si>
  <si>
    <t>6-XXS</t>
  </si>
  <si>
    <t>7-XS</t>
  </si>
  <si>
    <t>8-S</t>
  </si>
  <si>
    <t>9-M</t>
  </si>
  <si>
    <t>10-L</t>
  </si>
  <si>
    <t>11-XL</t>
  </si>
  <si>
    <t>12-XXL</t>
  </si>
  <si>
    <t>Гоночные перчатки A7</t>
  </si>
  <si>
    <t>Гоночные перчатки X5</t>
  </si>
  <si>
    <t>Гоночные перчатки A1</t>
  </si>
  <si>
    <t>Гоночные перчатки A2</t>
  </si>
  <si>
    <t>Гоночные перчатки A3</t>
  </si>
  <si>
    <t>Гоночные перчатки A4</t>
  </si>
  <si>
    <t>Лобстеры</t>
  </si>
  <si>
    <t>Варежки</t>
  </si>
  <si>
    <t>Самосбросы без лямок Intensity</t>
  </si>
  <si>
    <t>Куртка Dynamic, муж</t>
  </si>
  <si>
    <t>Куртка Cross, муж</t>
  </si>
  <si>
    <t>Куртка Speed Up, муж</t>
  </si>
  <si>
    <t>Куртка Cross, жен.</t>
  </si>
  <si>
    <t>Куртка Dynamic, жен.</t>
  </si>
  <si>
    <t>Куртка Go fast, жен.</t>
  </si>
  <si>
    <t>Куртка Speed Up, жен.</t>
  </si>
  <si>
    <t>Разминочные куртки женские</t>
  </si>
  <si>
    <t>Куртка Go fast, муж</t>
  </si>
  <si>
    <t>Разминочные куртки мужские</t>
  </si>
  <si>
    <t>бирюзовый</t>
  </si>
  <si>
    <t>розоый</t>
  </si>
  <si>
    <t>Разминочные брюки мужские</t>
  </si>
  <si>
    <t>Разминочные брюки женские</t>
  </si>
  <si>
    <t>Самосбросы с лямками Dynamic, муж</t>
  </si>
  <si>
    <t>Самосбросы со спиной Dynamic Warm, унисекс</t>
  </si>
  <si>
    <t>Самосбросы без лямок Intensity, муж</t>
  </si>
  <si>
    <t>Брюки прогулочные Cross, унисекс</t>
  </si>
  <si>
    <t>Брюки прогулочные Cross warm, унисекс</t>
  </si>
  <si>
    <t>Самосбросы с лямками Quantum, унисекс</t>
  </si>
  <si>
    <t>Куртка Quantum, унисекс</t>
  </si>
  <si>
    <t>Безрукавки мужские</t>
  </si>
  <si>
    <t>Безрукавка Dynamic, муж</t>
  </si>
  <si>
    <t>Безрукавка Cross, муж</t>
  </si>
  <si>
    <t>Безрукавки женские</t>
  </si>
  <si>
    <t>Безрукавка Quantum, унисекс</t>
  </si>
  <si>
    <t>Безрукавка Dynamic, жен</t>
  </si>
  <si>
    <t>Безрукавка Cross, жен</t>
  </si>
  <si>
    <t>Самосбросы с лямками Dynamic, жен</t>
  </si>
  <si>
    <t>Самосбросы без лямок Intensity, жен</t>
  </si>
  <si>
    <t>Гоночный комбинезон Quantum, унисекс</t>
  </si>
  <si>
    <t>Гоночный комбинезон Snow, унисекс</t>
  </si>
  <si>
    <t>более 2 млн</t>
  </si>
  <si>
    <t>1 млн - 2 млн</t>
  </si>
  <si>
    <t>Безрукавка Go fast, муж</t>
  </si>
  <si>
    <t>Безрукавка Speed Up, муж</t>
  </si>
  <si>
    <t>Безрукака Go fast, жен.</t>
  </si>
  <si>
    <t>Безрукавка Speed Up, жен.</t>
  </si>
  <si>
    <t>Безрукавка Go fast</t>
  </si>
  <si>
    <t>Безрукавка Speed Up</t>
  </si>
  <si>
    <t>Термобелье продается со скидкой 50% при любом объеме, скидка 55% при заказе от коробки в одном размере. В картонной коробке одного размера 27 шт. упаковок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</si>
</sst>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[$$-409]#,##0"/>
    <numFmt numFmtId="174" formatCode="_-[$$-409]* #,##0.00_ ;_-[$$-409]* \-#,##0.00\ ;_-[$$-409]* &quot;-&quot;??_ ;_-@_ "/>
    <numFmt numFmtId="175" formatCode="_-* #,##0.00\ [$₽-419]_-;\-* #,##0.00\ [$₽-419]_-;_-* &quot;-&quot;??\ [$₽-419]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  <numFmt numFmtId="181" formatCode="#,##0\ _₽"/>
    <numFmt numFmtId="182" formatCode="_-* #,##0\ [$₽-419]_-;\-* #,##0\ [$₽-419]_-;_-* &quot;-&quot;\ [$₽-419]_-;_-@_-"/>
    <numFmt numFmtId="183" formatCode="#,##0.00\ &quot;₽&quot;"/>
    <numFmt numFmtId="184" formatCode="#,##0\ &quot;₽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i/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FF"/>
      <name val="Arial"/>
      <family val="2"/>
    </font>
    <font>
      <sz val="10"/>
      <color theme="5" tint="-0.24997000396251678"/>
      <name val="Arial"/>
      <family val="2"/>
    </font>
    <font>
      <b/>
      <sz val="10"/>
      <color theme="5" tint="-0.24997000396251678"/>
      <name val="Arial"/>
      <family val="2"/>
    </font>
    <font>
      <i/>
      <sz val="10"/>
      <color theme="5" tint="-0.24997000396251678"/>
      <name val="Arial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7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0" fontId="2" fillId="36" borderId="10" xfId="0" applyNumberFormat="1" applyFont="1" applyFill="1" applyBorder="1" applyAlignment="1" applyProtection="1">
      <alignment horizontal="left"/>
      <protection/>
    </xf>
    <xf numFmtId="0" fontId="8" fillId="37" borderId="10" xfId="0" applyNumberFormat="1" applyFont="1" applyFill="1" applyBorder="1" applyAlignment="1" applyProtection="1">
      <alignment horizontal="left"/>
      <protection/>
    </xf>
    <xf numFmtId="2" fontId="2" fillId="36" borderId="10" xfId="0" applyNumberFormat="1" applyFont="1" applyFill="1" applyBorder="1" applyAlignment="1" applyProtection="1">
      <alignment horizontal="left" vertical="top"/>
      <protection/>
    </xf>
    <xf numFmtId="2" fontId="8" fillId="37" borderId="10" xfId="0" applyNumberFormat="1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33" borderId="11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right" vertical="center"/>
      <protection/>
    </xf>
    <xf numFmtId="0" fontId="7" fillId="0" borderId="13" xfId="0" applyFont="1" applyBorder="1" applyAlignment="1">
      <alignment horizontal="center" vertical="center"/>
    </xf>
    <xf numFmtId="0" fontId="7" fillId="35" borderId="10" xfId="0" applyFont="1" applyFill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8" borderId="0" xfId="0" applyFont="1" applyFill="1" applyAlignment="1">
      <alignment/>
    </xf>
    <xf numFmtId="0" fontId="4" fillId="38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3" fontId="2" fillId="33" borderId="0" xfId="0" applyNumberFormat="1" applyFont="1" applyFill="1" applyAlignment="1">
      <alignment horizontal="left"/>
    </xf>
    <xf numFmtId="3" fontId="3" fillId="33" borderId="0" xfId="0" applyNumberFormat="1" applyFont="1" applyFill="1" applyBorder="1" applyAlignment="1">
      <alignment horizontal="left"/>
    </xf>
    <xf numFmtId="3" fontId="3" fillId="39" borderId="0" xfId="0" applyNumberFormat="1" applyFont="1" applyFill="1" applyBorder="1" applyAlignment="1">
      <alignment horizontal="left"/>
    </xf>
    <xf numFmtId="3" fontId="2" fillId="35" borderId="10" xfId="0" applyNumberFormat="1" applyFont="1" applyFill="1" applyBorder="1" applyAlignment="1">
      <alignment horizontal="left"/>
    </xf>
    <xf numFmtId="3" fontId="8" fillId="37" borderId="13" xfId="0" applyNumberFormat="1" applyFont="1" applyFill="1" applyBorder="1" applyAlignment="1" applyProtection="1">
      <alignment horizontal="center"/>
      <protection/>
    </xf>
    <xf numFmtId="3" fontId="2" fillId="0" borderId="13" xfId="0" applyNumberFormat="1" applyFont="1" applyFill="1" applyBorder="1" applyAlignment="1">
      <alignment horizontal="center"/>
    </xf>
    <xf numFmtId="3" fontId="8" fillId="37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Alignment="1">
      <alignment horizontal="left"/>
    </xf>
    <xf numFmtId="3" fontId="2" fillId="38" borderId="0" xfId="0" applyNumberFormat="1" applyFont="1" applyFill="1" applyAlignment="1">
      <alignment horizontal="left"/>
    </xf>
    <xf numFmtId="0" fontId="2" fillId="39" borderId="0" xfId="0" applyFont="1" applyFill="1" applyAlignment="1">
      <alignment/>
    </xf>
    <xf numFmtId="0" fontId="8" fillId="40" borderId="10" xfId="0" applyNumberFormat="1" applyFont="1" applyFill="1" applyBorder="1" applyAlignment="1" applyProtection="1">
      <alignment horizontal="left"/>
      <protection/>
    </xf>
    <xf numFmtId="2" fontId="2" fillId="41" borderId="10" xfId="0" applyNumberFormat="1" applyFont="1" applyFill="1" applyBorder="1" applyAlignment="1" applyProtection="1">
      <alignment horizontal="left" vertical="top"/>
      <protection/>
    </xf>
    <xf numFmtId="3" fontId="8" fillId="40" borderId="13" xfId="0" applyNumberFormat="1" applyFont="1" applyFill="1" applyBorder="1" applyAlignment="1" applyProtection="1">
      <alignment horizontal="center"/>
      <protection/>
    </xf>
    <xf numFmtId="0" fontId="2" fillId="42" borderId="10" xfId="0" applyFont="1" applyFill="1" applyBorder="1" applyAlignment="1" applyProtection="1">
      <alignment horizontal="center" vertical="center"/>
      <protection locked="0"/>
    </xf>
    <xf numFmtId="0" fontId="7" fillId="43" borderId="13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 vertical="center"/>
    </xf>
    <xf numFmtId="0" fontId="2" fillId="41" borderId="10" xfId="0" applyNumberFormat="1" applyFont="1" applyFill="1" applyBorder="1" applyAlignment="1" applyProtection="1">
      <alignment horizontal="left"/>
      <protection/>
    </xf>
    <xf numFmtId="0" fontId="7" fillId="42" borderId="13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lef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" fillId="33" borderId="14" xfId="54" applyFont="1" applyFill="1" applyBorder="1" applyAlignment="1" applyProtection="1">
      <alignment/>
      <protection locked="0"/>
    </xf>
    <xf numFmtId="0" fontId="2" fillId="33" borderId="0" xfId="54" applyFont="1" applyFill="1" applyBorder="1" applyAlignment="1" applyProtection="1">
      <alignment horizontal="right" vertical="center"/>
      <protection/>
    </xf>
    <xf numFmtId="180" fontId="5" fillId="33" borderId="0" xfId="0" applyNumberFormat="1" applyFont="1" applyFill="1" applyAlignment="1">
      <alignment/>
    </xf>
    <xf numFmtId="175" fontId="5" fillId="38" borderId="0" xfId="0" applyNumberFormat="1" applyFont="1" applyFill="1" applyAlignment="1">
      <alignment/>
    </xf>
    <xf numFmtId="180" fontId="5" fillId="38" borderId="0" xfId="0" applyNumberFormat="1" applyFont="1" applyFill="1" applyAlignment="1">
      <alignment/>
    </xf>
    <xf numFmtId="175" fontId="4" fillId="38" borderId="0" xfId="0" applyNumberFormat="1" applyFont="1" applyFill="1" applyAlignment="1">
      <alignment/>
    </xf>
    <xf numFmtId="3" fontId="3" fillId="38" borderId="0" xfId="0" applyNumberFormat="1" applyFont="1" applyFill="1" applyBorder="1" applyAlignment="1">
      <alignment horizontal="left"/>
    </xf>
    <xf numFmtId="182" fontId="5" fillId="33" borderId="0" xfId="0" applyNumberFormat="1" applyFont="1" applyFill="1" applyAlignment="1">
      <alignment/>
    </xf>
    <xf numFmtId="182" fontId="4" fillId="34" borderId="0" xfId="0" applyNumberFormat="1" applyFont="1" applyFill="1" applyAlignment="1">
      <alignment/>
    </xf>
    <xf numFmtId="182" fontId="5" fillId="38" borderId="0" xfId="0" applyNumberFormat="1" applyFont="1" applyFill="1" applyAlignment="1">
      <alignment/>
    </xf>
    <xf numFmtId="0" fontId="2" fillId="43" borderId="0" xfId="0" applyFont="1" applyFill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8" fillId="37" borderId="10" xfId="0" applyNumberFormat="1" applyFont="1" applyFill="1" applyBorder="1" applyAlignment="1" applyProtection="1">
      <alignment horizontal="center"/>
      <protection/>
    </xf>
    <xf numFmtId="0" fontId="8" fillId="4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53" fillId="43" borderId="0" xfId="0" applyFont="1" applyFill="1" applyBorder="1" applyAlignment="1">
      <alignment/>
    </xf>
    <xf numFmtId="0" fontId="54" fillId="43" borderId="0" xfId="0" applyFont="1" applyFill="1" applyAlignment="1">
      <alignment/>
    </xf>
    <xf numFmtId="0" fontId="55" fillId="43" borderId="0" xfId="54" applyFont="1" applyFill="1" applyBorder="1" applyAlignment="1" applyProtection="1">
      <alignment vertical="center"/>
      <protection/>
    </xf>
    <xf numFmtId="0" fontId="56" fillId="43" borderId="0" xfId="0" applyFont="1" applyFill="1" applyBorder="1" applyAlignment="1">
      <alignment/>
    </xf>
    <xf numFmtId="0" fontId="54" fillId="43" borderId="0" xfId="0" applyFont="1" applyFill="1" applyAlignment="1">
      <alignment horizontal="left"/>
    </xf>
    <xf numFmtId="0" fontId="54" fillId="43" borderId="0" xfId="0" applyFont="1" applyFill="1" applyBorder="1" applyAlignment="1">
      <alignment/>
    </xf>
    <xf numFmtId="9" fontId="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7" fillId="44" borderId="15" xfId="0" applyFont="1" applyFill="1" applyBorder="1" applyAlignment="1">
      <alignment horizontal="center" vertical="center"/>
    </xf>
    <xf numFmtId="3" fontId="7" fillId="44" borderId="11" xfId="0" applyNumberFormat="1" applyFont="1" applyFill="1" applyBorder="1" applyAlignment="1">
      <alignment horizontal="center" vertical="center" wrapText="1"/>
    </xf>
    <xf numFmtId="0" fontId="7" fillId="45" borderId="16" xfId="0" applyFont="1" applyFill="1" applyBorder="1" applyAlignment="1" applyProtection="1">
      <alignment horizontal="center"/>
      <protection locked="0"/>
    </xf>
    <xf numFmtId="0" fontId="8" fillId="40" borderId="17" xfId="0" applyNumberFormat="1" applyFont="1" applyFill="1" applyBorder="1" applyAlignment="1" applyProtection="1">
      <alignment horizontal="center"/>
      <protection/>
    </xf>
    <xf numFmtId="2" fontId="2" fillId="41" borderId="17" xfId="0" applyNumberFormat="1" applyFont="1" applyFill="1" applyBorder="1" applyAlignment="1" applyProtection="1">
      <alignment horizontal="left" vertical="top"/>
      <protection/>
    </xf>
    <xf numFmtId="0" fontId="8" fillId="40" borderId="17" xfId="0" applyNumberFormat="1" applyFont="1" applyFill="1" applyBorder="1" applyAlignment="1" applyProtection="1">
      <alignment horizontal="left"/>
      <protection/>
    </xf>
    <xf numFmtId="3" fontId="8" fillId="40" borderId="18" xfId="0" applyNumberFormat="1" applyFont="1" applyFill="1" applyBorder="1" applyAlignment="1" applyProtection="1">
      <alignment horizontal="center"/>
      <protection/>
    </xf>
    <xf numFmtId="0" fontId="2" fillId="42" borderId="17" xfId="0" applyFont="1" applyFill="1" applyBorder="1" applyAlignment="1" applyProtection="1">
      <alignment horizontal="center" vertical="center"/>
      <protection locked="0"/>
    </xf>
    <xf numFmtId="0" fontId="7" fillId="43" borderId="18" xfId="0" applyFont="1" applyFill="1" applyBorder="1" applyAlignment="1">
      <alignment horizontal="center" vertical="center"/>
    </xf>
    <xf numFmtId="0" fontId="2" fillId="43" borderId="17" xfId="0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/>
    </xf>
    <xf numFmtId="184" fontId="7" fillId="0" borderId="10" xfId="0" applyNumberFormat="1" applyFont="1" applyBorder="1" applyAlignment="1">
      <alignment horizontal="center" vertical="center"/>
    </xf>
    <xf numFmtId="0" fontId="38" fillId="43" borderId="0" xfId="42" applyFill="1" applyAlignment="1" applyProtection="1">
      <alignment/>
      <protection/>
    </xf>
    <xf numFmtId="0" fontId="7" fillId="43" borderId="17" xfId="0" applyFont="1" applyFill="1" applyBorder="1" applyAlignment="1" applyProtection="1">
      <alignment horizontal="center" vertical="center"/>
      <protection locked="0"/>
    </xf>
    <xf numFmtId="0" fontId="7" fillId="43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57" fillId="46" borderId="0" xfId="0" applyNumberFormat="1" applyFont="1" applyFill="1" applyBorder="1" applyAlignment="1" applyProtection="1">
      <alignment horizontal="center" vertical="center"/>
      <protection/>
    </xf>
    <xf numFmtId="0" fontId="7" fillId="38" borderId="0" xfId="0" applyFont="1" applyFill="1" applyBorder="1" applyAlignment="1">
      <alignment horizontal="right"/>
    </xf>
    <xf numFmtId="183" fontId="7" fillId="38" borderId="0" xfId="0" applyNumberFormat="1" applyFont="1" applyFill="1" applyBorder="1" applyAlignment="1">
      <alignment horizontal="center" vertical="center"/>
    </xf>
    <xf numFmtId="0" fontId="7" fillId="38" borderId="10" xfId="0" applyFont="1" applyFill="1" applyBorder="1" applyAlignment="1" applyProtection="1">
      <alignment horizontal="center" vertical="center"/>
      <protection locked="0"/>
    </xf>
    <xf numFmtId="0" fontId="8" fillId="46" borderId="17" xfId="0" applyNumberFormat="1" applyFont="1" applyFill="1" applyBorder="1" applyAlignment="1" applyProtection="1">
      <alignment horizontal="center"/>
      <protection/>
    </xf>
    <xf numFmtId="2" fontId="2" fillId="47" borderId="17" xfId="0" applyNumberFormat="1" applyFont="1" applyFill="1" applyBorder="1" applyAlignment="1" applyProtection="1">
      <alignment horizontal="left" vertical="top"/>
      <protection/>
    </xf>
    <xf numFmtId="0" fontId="8" fillId="46" borderId="17" xfId="0" applyNumberFormat="1" applyFont="1" applyFill="1" applyBorder="1" applyAlignment="1" applyProtection="1">
      <alignment horizontal="left"/>
      <protection/>
    </xf>
    <xf numFmtId="3" fontId="8" fillId="46" borderId="18" xfId="0" applyNumberFormat="1" applyFont="1" applyFill="1" applyBorder="1" applyAlignment="1" applyProtection="1">
      <alignment horizontal="center"/>
      <protection/>
    </xf>
    <xf numFmtId="0" fontId="7" fillId="38" borderId="17" xfId="0" applyFont="1" applyFill="1" applyBorder="1" applyAlignment="1" applyProtection="1">
      <alignment horizontal="center" vertical="center"/>
      <protection locked="0"/>
    </xf>
    <xf numFmtId="0" fontId="7" fillId="38" borderId="18" xfId="0" applyFont="1" applyFill="1" applyBorder="1" applyAlignment="1">
      <alignment horizontal="center" vertical="center"/>
    </xf>
    <xf numFmtId="0" fontId="2" fillId="46" borderId="10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left"/>
    </xf>
    <xf numFmtId="0" fontId="2" fillId="13" borderId="10" xfId="0" applyFont="1" applyFill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left"/>
      <protection/>
    </xf>
    <xf numFmtId="3" fontId="8" fillId="0" borderId="13" xfId="0" applyNumberFormat="1" applyFont="1" applyFill="1" applyBorder="1" applyAlignment="1" applyProtection="1">
      <alignment horizontal="center"/>
      <protection/>
    </xf>
    <xf numFmtId="0" fontId="8" fillId="43" borderId="10" xfId="0" applyNumberFormat="1" applyFont="1" applyFill="1" applyBorder="1" applyAlignment="1" applyProtection="1">
      <alignment horizontal="center"/>
      <protection/>
    </xf>
    <xf numFmtId="2" fontId="2" fillId="43" borderId="10" xfId="0" applyNumberFormat="1" applyFont="1" applyFill="1" applyBorder="1" applyAlignment="1" applyProtection="1">
      <alignment horizontal="left" vertical="top"/>
      <protection/>
    </xf>
    <xf numFmtId="0" fontId="8" fillId="43" borderId="10" xfId="0" applyNumberFormat="1" applyFont="1" applyFill="1" applyBorder="1" applyAlignment="1" applyProtection="1">
      <alignment horizontal="left"/>
      <protection/>
    </xf>
    <xf numFmtId="3" fontId="8" fillId="43" borderId="13" xfId="0" applyNumberFormat="1" applyFont="1" applyFill="1" applyBorder="1" applyAlignment="1" applyProtection="1">
      <alignment horizontal="center"/>
      <protection/>
    </xf>
    <xf numFmtId="0" fontId="7" fillId="38" borderId="13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7" fillId="13" borderId="10" xfId="0" applyFont="1" applyFill="1" applyBorder="1" applyAlignment="1" applyProtection="1">
      <alignment horizontal="center" vertical="center"/>
      <protection locked="0"/>
    </xf>
    <xf numFmtId="0" fontId="7" fillId="13" borderId="10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2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left"/>
    </xf>
    <xf numFmtId="0" fontId="7" fillId="38" borderId="13" xfId="0" applyFont="1" applyFill="1" applyBorder="1" applyAlignment="1" applyProtection="1">
      <alignment horizontal="center" vertical="center"/>
      <protection locked="0"/>
    </xf>
    <xf numFmtId="0" fontId="2" fillId="45" borderId="10" xfId="0" applyFont="1" applyFill="1" applyBorder="1" applyAlignment="1">
      <alignment horizontal="center"/>
    </xf>
    <xf numFmtId="0" fontId="2" fillId="45" borderId="10" xfId="0" applyFont="1" applyFill="1" applyBorder="1" applyAlignment="1">
      <alignment horizontal="left"/>
    </xf>
    <xf numFmtId="0" fontId="7" fillId="45" borderId="10" xfId="0" applyFont="1" applyFill="1" applyBorder="1" applyAlignment="1">
      <alignment horizontal="left"/>
    </xf>
    <xf numFmtId="0" fontId="2" fillId="43" borderId="10" xfId="0" applyFont="1" applyFill="1" applyBorder="1" applyAlignment="1">
      <alignment horizontal="center"/>
    </xf>
    <xf numFmtId="0" fontId="7" fillId="43" borderId="10" xfId="0" applyFont="1" applyFill="1" applyBorder="1" applyAlignment="1">
      <alignment horizontal="left"/>
    </xf>
    <xf numFmtId="0" fontId="7" fillId="43" borderId="13" xfId="0" applyFont="1" applyFill="1" applyBorder="1" applyAlignment="1" applyProtection="1">
      <alignment horizontal="center" vertical="center"/>
      <protection locked="0"/>
    </xf>
    <xf numFmtId="2" fontId="8" fillId="40" borderId="10" xfId="0" applyNumberFormat="1" applyFont="1" applyFill="1" applyBorder="1" applyAlignment="1" applyProtection="1">
      <alignment horizontal="left"/>
      <protection/>
    </xf>
    <xf numFmtId="2" fontId="8" fillId="0" borderId="10" xfId="0" applyNumberFormat="1" applyFont="1" applyFill="1" applyBorder="1" applyAlignment="1" applyProtection="1">
      <alignment horizontal="left"/>
      <protection/>
    </xf>
    <xf numFmtId="0" fontId="7" fillId="42" borderId="13" xfId="0" applyFont="1" applyFill="1" applyBorder="1" applyAlignment="1" applyProtection="1">
      <alignment horizontal="center" vertical="center"/>
      <protection locked="0"/>
    </xf>
    <xf numFmtId="0" fontId="7" fillId="42" borderId="10" xfId="0" applyFont="1" applyFill="1" applyBorder="1" applyAlignment="1" applyProtection="1">
      <alignment horizontal="center" vertical="center"/>
      <protection locked="0"/>
    </xf>
    <xf numFmtId="2" fontId="8" fillId="43" borderId="10" xfId="0" applyNumberFormat="1" applyFont="1" applyFill="1" applyBorder="1" applyAlignment="1" applyProtection="1">
      <alignment horizontal="left"/>
      <protection/>
    </xf>
    <xf numFmtId="0" fontId="8" fillId="38" borderId="10" xfId="0" applyNumberFormat="1" applyFont="1" applyFill="1" applyBorder="1" applyAlignment="1" applyProtection="1">
      <alignment horizontal="center"/>
      <protection/>
    </xf>
    <xf numFmtId="2" fontId="8" fillId="38" borderId="10" xfId="0" applyNumberFormat="1" applyFont="1" applyFill="1" applyBorder="1" applyAlignment="1" applyProtection="1">
      <alignment horizontal="left"/>
      <protection/>
    </xf>
    <xf numFmtId="0" fontId="8" fillId="38" borderId="10" xfId="0" applyNumberFormat="1" applyFont="1" applyFill="1" applyBorder="1" applyAlignment="1" applyProtection="1">
      <alignment horizontal="left"/>
      <protection/>
    </xf>
    <xf numFmtId="3" fontId="8" fillId="38" borderId="13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43" borderId="10" xfId="0" applyNumberFormat="1" applyFont="1" applyFill="1" applyBorder="1" applyAlignment="1" applyProtection="1">
      <alignment horizontal="left"/>
      <protection/>
    </xf>
    <xf numFmtId="3" fontId="2" fillId="45" borderId="10" xfId="0" applyNumberFormat="1" applyFont="1" applyFill="1" applyBorder="1" applyAlignment="1">
      <alignment horizontal="center"/>
    </xf>
    <xf numFmtId="0" fontId="7" fillId="45" borderId="10" xfId="0" applyFont="1" applyFill="1" applyBorder="1" applyAlignment="1" applyProtection="1">
      <alignment horizontal="center"/>
      <protection locked="0"/>
    </xf>
    <xf numFmtId="0" fontId="7" fillId="45" borderId="10" xfId="0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8" fillId="43" borderId="10" xfId="0" applyNumberFormat="1" applyFont="1" applyFill="1" applyBorder="1" applyAlignment="1" applyProtection="1">
      <alignment horizontal="center"/>
      <protection/>
    </xf>
    <xf numFmtId="0" fontId="7" fillId="43" borderId="10" xfId="0" applyFont="1" applyFill="1" applyBorder="1" applyAlignment="1">
      <alignment horizontal="center" vertical="center"/>
    </xf>
    <xf numFmtId="0" fontId="8" fillId="45" borderId="10" xfId="0" applyNumberFormat="1" applyFont="1" applyFill="1" applyBorder="1" applyAlignment="1" applyProtection="1">
      <alignment/>
      <protection/>
    </xf>
    <xf numFmtId="0" fontId="9" fillId="45" borderId="10" xfId="0" applyNumberFormat="1" applyFont="1" applyFill="1" applyBorder="1" applyAlignment="1" applyProtection="1">
      <alignment/>
      <protection/>
    </xf>
    <xf numFmtId="0" fontId="7" fillId="45" borderId="10" xfId="0" applyFont="1" applyFill="1" applyBorder="1" applyAlignment="1">
      <alignment horizontal="center" vertical="center"/>
    </xf>
    <xf numFmtId="0" fontId="2" fillId="45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3" fontId="2" fillId="13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8" fillId="40" borderId="10" xfId="0" applyNumberFormat="1" applyFont="1" applyFill="1" applyBorder="1" applyAlignment="1" applyProtection="1">
      <alignment horizontal="center"/>
      <protection/>
    </xf>
    <xf numFmtId="0" fontId="7" fillId="42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 horizontal="left"/>
    </xf>
    <xf numFmtId="0" fontId="54" fillId="43" borderId="0" xfId="54" applyFont="1" applyFill="1" applyBorder="1" applyAlignment="1" applyProtection="1">
      <alignment horizontal="center"/>
      <protection/>
    </xf>
    <xf numFmtId="9" fontId="54" fillId="43" borderId="0" xfId="54" applyNumberFormat="1" applyFont="1" applyFill="1" applyBorder="1" applyAlignment="1" applyProtection="1">
      <alignment horizontal="center"/>
      <protection/>
    </xf>
    <xf numFmtId="180" fontId="54" fillId="43" borderId="0" xfId="54" applyNumberFormat="1" applyFont="1" applyFill="1" applyBorder="1" applyAlignment="1" applyProtection="1">
      <alignment horizontal="center"/>
      <protection/>
    </xf>
    <xf numFmtId="0" fontId="7" fillId="45" borderId="11" xfId="0" applyFont="1" applyFill="1" applyBorder="1" applyAlignment="1" applyProtection="1">
      <alignment horizontal="center"/>
      <protection locked="0"/>
    </xf>
    <xf numFmtId="0" fontId="7" fillId="45" borderId="19" xfId="0" applyFont="1" applyFill="1" applyBorder="1" applyAlignment="1" applyProtection="1">
      <alignment horizontal="center"/>
      <protection locked="0"/>
    </xf>
    <xf numFmtId="0" fontId="7" fillId="45" borderId="16" xfId="0" applyFont="1" applyFill="1" applyBorder="1" applyAlignment="1" applyProtection="1">
      <alignment horizontal="center"/>
      <protection locked="0"/>
    </xf>
    <xf numFmtId="0" fontId="54" fillId="43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45" borderId="10" xfId="0" applyFont="1" applyFill="1" applyBorder="1" applyAlignment="1" applyProtection="1">
      <alignment horizontal="center" vertical="center"/>
      <protection locked="0"/>
    </xf>
    <xf numFmtId="3" fontId="54" fillId="43" borderId="0" xfId="54" applyNumberFormat="1" applyFont="1" applyFill="1" applyBorder="1" applyAlignment="1" applyProtection="1">
      <alignment horizontal="center"/>
      <protection/>
    </xf>
    <xf numFmtId="0" fontId="57" fillId="37" borderId="11" xfId="0" applyNumberFormat="1" applyFont="1" applyFill="1" applyBorder="1" applyAlignment="1" applyProtection="1">
      <alignment horizontal="center" vertical="center" wrapText="1"/>
      <protection/>
    </xf>
    <xf numFmtId="0" fontId="57" fillId="37" borderId="19" xfId="0" applyNumberFormat="1" applyFont="1" applyFill="1" applyBorder="1" applyAlignment="1" applyProtection="1">
      <alignment horizontal="center" vertical="center" wrapText="1"/>
      <protection/>
    </xf>
    <xf numFmtId="0" fontId="57" fillId="37" borderId="16" xfId="0" applyNumberFormat="1" applyFont="1" applyFill="1" applyBorder="1" applyAlignment="1" applyProtection="1">
      <alignment horizontal="center" vertical="center" wrapText="1"/>
      <protection/>
    </xf>
    <xf numFmtId="0" fontId="57" fillId="37" borderId="12" xfId="0" applyNumberFormat="1" applyFont="1" applyFill="1" applyBorder="1" applyAlignment="1" applyProtection="1">
      <alignment horizontal="center" vertical="center" wrapText="1"/>
      <protection/>
    </xf>
    <xf numFmtId="0" fontId="57" fillId="37" borderId="0" xfId="0" applyNumberFormat="1" applyFont="1" applyFill="1" applyBorder="1" applyAlignment="1" applyProtection="1">
      <alignment horizontal="center" vertical="center" wrapText="1"/>
      <protection/>
    </xf>
    <xf numFmtId="0" fontId="57" fillId="37" borderId="20" xfId="0" applyNumberFormat="1" applyFont="1" applyFill="1" applyBorder="1" applyAlignment="1" applyProtection="1">
      <alignment horizontal="center" vertical="center" wrapText="1"/>
      <protection/>
    </xf>
    <xf numFmtId="0" fontId="57" fillId="37" borderId="18" xfId="0" applyNumberFormat="1" applyFont="1" applyFill="1" applyBorder="1" applyAlignment="1" applyProtection="1">
      <alignment horizontal="center" vertical="center" wrapText="1"/>
      <protection/>
    </xf>
    <xf numFmtId="0" fontId="57" fillId="37" borderId="21" xfId="0" applyNumberFormat="1" applyFont="1" applyFill="1" applyBorder="1" applyAlignment="1" applyProtection="1">
      <alignment horizontal="center" vertical="center" wrapText="1"/>
      <protection/>
    </xf>
    <xf numFmtId="0" fontId="57" fillId="37" borderId="2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ctory.cod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7"/>
  <sheetViews>
    <sheetView tabSelected="1"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A16" sqref="A16:K18"/>
    </sheetView>
  </sheetViews>
  <sheetFormatPr defaultColWidth="9.140625" defaultRowHeight="15"/>
  <cols>
    <col min="1" max="1" width="17.00390625" style="13" bestFit="1" customWidth="1"/>
    <col min="2" max="2" width="45.28125" style="2" bestFit="1" customWidth="1"/>
    <col min="3" max="3" width="16.28125" style="13" bestFit="1" customWidth="1"/>
    <col min="4" max="4" width="10.7109375" style="33" customWidth="1"/>
    <col min="5" max="7" width="5.7109375" style="2" customWidth="1"/>
    <col min="8" max="8" width="6.7109375" style="2" bestFit="1" customWidth="1"/>
    <col min="9" max="9" width="5.7109375" style="2" customWidth="1"/>
    <col min="10" max="10" width="15.00390625" style="2" bestFit="1" customWidth="1"/>
    <col min="11" max="12" width="8.7109375" style="2" customWidth="1"/>
    <col min="13" max="13" width="5.7109375" style="2" customWidth="1"/>
    <col min="14" max="14" width="7.57421875" style="2" bestFit="1" customWidth="1"/>
    <col min="15" max="17" width="6.8515625" style="2" customWidth="1"/>
    <col min="18" max="18" width="17.421875" style="20" customWidth="1"/>
    <col min="19" max="234" width="9.140625" style="2" customWidth="1"/>
    <col min="235" max="235" width="18.00390625" style="2" customWidth="1"/>
    <col min="236" max="236" width="49.57421875" style="2" bestFit="1" customWidth="1"/>
    <col min="237" max="237" width="20.57421875" style="2" bestFit="1" customWidth="1"/>
    <col min="238" max="238" width="11.421875" style="2" customWidth="1"/>
    <col min="239" max="239" width="11.7109375" style="2" bestFit="1" customWidth="1"/>
    <col min="240" max="249" width="11.421875" style="2" customWidth="1"/>
    <col min="250" max="16384" width="9.140625" style="2" customWidth="1"/>
  </cols>
  <sheetData>
    <row r="1" spans="1:18" ht="15.75">
      <c r="A1" s="14" t="s">
        <v>62</v>
      </c>
      <c r="B1" s="47"/>
      <c r="C1" s="47"/>
      <c r="D1" s="26"/>
      <c r="E1" s="21"/>
      <c r="F1" s="21"/>
      <c r="G1" s="21"/>
      <c r="H1" s="27"/>
      <c r="I1" s="3" t="s">
        <v>60</v>
      </c>
      <c r="J1" s="54">
        <f>SUM(R21:R277)</f>
        <v>0</v>
      </c>
      <c r="K1" s="1"/>
      <c r="L1" s="161" t="s">
        <v>39</v>
      </c>
      <c r="M1" s="161"/>
      <c r="N1" s="161"/>
      <c r="O1" s="161" t="s">
        <v>61</v>
      </c>
      <c r="P1" s="161"/>
      <c r="Q1" s="161"/>
      <c r="R1" s="161"/>
    </row>
    <row r="2" spans="1:18" ht="15.75" customHeight="1">
      <c r="A2" s="15" t="s">
        <v>36</v>
      </c>
      <c r="B2" s="47"/>
      <c r="C2" s="47"/>
      <c r="D2" s="34"/>
      <c r="E2" s="21"/>
      <c r="F2" s="21"/>
      <c r="G2" s="21"/>
      <c r="H2" s="27"/>
      <c r="I2" s="4" t="s">
        <v>0</v>
      </c>
      <c r="J2" s="49">
        <f>LOOKUP(J1,{0,30000,500000,1000000,2000000},{0,0.4,0.425,0.45,0.475})</f>
        <v>0</v>
      </c>
      <c r="K2" s="50"/>
      <c r="L2" s="162">
        <v>0.4</v>
      </c>
      <c r="M2" s="162"/>
      <c r="N2" s="162"/>
      <c r="O2" s="170" t="s">
        <v>63</v>
      </c>
      <c r="P2" s="170"/>
      <c r="Q2" s="170"/>
      <c r="R2" s="170"/>
    </row>
    <row r="3" spans="1:18" ht="15.75" customHeight="1">
      <c r="A3" s="15" t="s">
        <v>37</v>
      </c>
      <c r="B3" s="47"/>
      <c r="C3" s="47"/>
      <c r="D3" s="34"/>
      <c r="E3" s="35"/>
      <c r="F3" s="35"/>
      <c r="G3" s="35"/>
      <c r="H3" s="28"/>
      <c r="I3" s="5" t="s">
        <v>1</v>
      </c>
      <c r="J3" s="55">
        <f>J1*(1-J2)</f>
        <v>0</v>
      </c>
      <c r="K3" s="51"/>
      <c r="L3" s="163">
        <v>0.425</v>
      </c>
      <c r="M3" s="163"/>
      <c r="N3" s="163"/>
      <c r="O3" s="170" t="s">
        <v>64</v>
      </c>
      <c r="P3" s="170"/>
      <c r="Q3" s="170"/>
      <c r="R3" s="170"/>
    </row>
    <row r="4" spans="1:18" ht="15.75" customHeight="1">
      <c r="A4" s="48" t="s">
        <v>38</v>
      </c>
      <c r="B4" s="47"/>
      <c r="C4" s="47"/>
      <c r="D4" s="34"/>
      <c r="E4" s="21"/>
      <c r="F4" s="21"/>
      <c r="G4" s="21"/>
      <c r="H4" s="53"/>
      <c r="I4" s="22" t="s">
        <v>41</v>
      </c>
      <c r="J4" s="56">
        <f>J3*0.1</f>
        <v>0</v>
      </c>
      <c r="K4" s="52"/>
      <c r="L4" s="162">
        <v>0.45</v>
      </c>
      <c r="M4" s="162"/>
      <c r="N4" s="162"/>
      <c r="O4" s="170" t="s">
        <v>145</v>
      </c>
      <c r="P4" s="170"/>
      <c r="Q4" s="170"/>
      <c r="R4" s="170"/>
    </row>
    <row r="5" spans="1:18" ht="15.75" customHeight="1">
      <c r="A5" s="66"/>
      <c r="B5" s="67"/>
      <c r="C5" s="57"/>
      <c r="D5" s="167" t="s">
        <v>70</v>
      </c>
      <c r="E5" s="167"/>
      <c r="F5" s="167"/>
      <c r="G5" s="167"/>
      <c r="H5" s="167"/>
      <c r="I5" s="167"/>
      <c r="J5" s="167"/>
      <c r="K5" s="167"/>
      <c r="L5" s="163">
        <v>0.475</v>
      </c>
      <c r="M5" s="163"/>
      <c r="N5" s="163"/>
      <c r="O5" s="170" t="s">
        <v>144</v>
      </c>
      <c r="P5" s="170"/>
      <c r="Q5" s="170"/>
      <c r="R5" s="170"/>
    </row>
    <row r="6" spans="1:18" ht="15" customHeight="1">
      <c r="A6" s="64" t="s">
        <v>40</v>
      </c>
      <c r="B6" s="65" t="s">
        <v>73</v>
      </c>
      <c r="C6" s="57"/>
      <c r="D6" s="167" t="s">
        <v>71</v>
      </c>
      <c r="E6" s="167"/>
      <c r="F6" s="167"/>
      <c r="G6" s="167"/>
      <c r="H6" s="167"/>
      <c r="I6" s="167"/>
      <c r="J6" s="167"/>
      <c r="K6" s="167"/>
      <c r="L6" s="63"/>
      <c r="M6" s="64"/>
      <c r="N6" s="64"/>
      <c r="O6" s="63"/>
      <c r="P6" s="63"/>
      <c r="Q6" s="63"/>
      <c r="R6" s="65"/>
    </row>
    <row r="7" spans="1:18" ht="15" customHeight="1">
      <c r="A7" s="82" t="s">
        <v>68</v>
      </c>
      <c r="B7" s="65" t="s">
        <v>74</v>
      </c>
      <c r="C7" s="57"/>
      <c r="D7" s="167" t="s">
        <v>72</v>
      </c>
      <c r="E7" s="167"/>
      <c r="F7" s="167"/>
      <c r="G7" s="167"/>
      <c r="H7" s="167"/>
      <c r="I7" s="167"/>
      <c r="J7" s="167"/>
      <c r="K7" s="167"/>
      <c r="L7" s="64"/>
      <c r="M7" s="64"/>
      <c r="N7" s="64"/>
      <c r="O7" s="63"/>
      <c r="P7" s="63"/>
      <c r="Q7" s="63"/>
      <c r="R7" s="63"/>
    </row>
    <row r="8" spans="1:18" ht="15" customHeight="1">
      <c r="A8" s="63"/>
      <c r="B8" s="65"/>
      <c r="C8" s="67"/>
      <c r="D8" s="63"/>
      <c r="E8" s="67"/>
      <c r="F8" s="67"/>
      <c r="G8" s="67"/>
      <c r="H8" s="67"/>
      <c r="I8" s="67"/>
      <c r="J8" s="62"/>
      <c r="K8" s="62"/>
      <c r="L8" s="64"/>
      <c r="M8" s="64"/>
      <c r="N8" s="64"/>
      <c r="O8" s="63"/>
      <c r="P8" s="63"/>
      <c r="Q8" s="63"/>
      <c r="R8" s="63"/>
    </row>
    <row r="9" spans="1:18" ht="12.75">
      <c r="A9" s="70" t="s">
        <v>2</v>
      </c>
      <c r="B9" s="70" t="s">
        <v>3</v>
      </c>
      <c r="C9" s="70" t="s">
        <v>4</v>
      </c>
      <c r="D9" s="71" t="s">
        <v>48</v>
      </c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6"/>
      <c r="P9" s="72"/>
      <c r="Q9" s="72"/>
      <c r="R9" s="70" t="s">
        <v>5</v>
      </c>
    </row>
    <row r="10" spans="1:18" ht="12.75">
      <c r="A10" s="58"/>
      <c r="B10" s="6" t="s">
        <v>6</v>
      </c>
      <c r="C10" s="7"/>
      <c r="D10" s="29"/>
      <c r="E10" s="18"/>
      <c r="F10" s="18"/>
      <c r="G10" s="18"/>
      <c r="H10" s="18"/>
      <c r="I10" s="18"/>
      <c r="J10" s="18" t="s">
        <v>7</v>
      </c>
      <c r="K10" s="18" t="s">
        <v>8</v>
      </c>
      <c r="L10" s="18" t="s">
        <v>9</v>
      </c>
      <c r="M10" s="18"/>
      <c r="N10" s="18"/>
      <c r="O10" s="18"/>
      <c r="P10" s="18"/>
      <c r="Q10" s="18"/>
      <c r="R10" s="18"/>
    </row>
    <row r="11" spans="1:18" ht="12.75" customHeight="1">
      <c r="A11" s="59">
        <v>118</v>
      </c>
      <c r="B11" s="8" t="s">
        <v>32</v>
      </c>
      <c r="C11" s="9" t="s">
        <v>19</v>
      </c>
      <c r="D11" s="32">
        <v>2000</v>
      </c>
      <c r="E11" s="39"/>
      <c r="F11" s="39"/>
      <c r="G11" s="39"/>
      <c r="H11" s="39"/>
      <c r="I11" s="39"/>
      <c r="J11" s="85"/>
      <c r="K11" s="85"/>
      <c r="L11" s="85"/>
      <c r="M11" s="39"/>
      <c r="N11" s="39"/>
      <c r="O11" s="39"/>
      <c r="P11" s="39"/>
      <c r="Q11" s="39"/>
      <c r="R11" s="19">
        <f>SUM(E11:O11)*D11</f>
        <v>0</v>
      </c>
    </row>
    <row r="12" spans="1:19" ht="15.75">
      <c r="A12" s="59">
        <v>119</v>
      </c>
      <c r="B12" s="8" t="s">
        <v>33</v>
      </c>
      <c r="C12" s="9" t="s">
        <v>19</v>
      </c>
      <c r="D12" s="32">
        <v>2000</v>
      </c>
      <c r="E12" s="39"/>
      <c r="F12" s="39"/>
      <c r="G12" s="39"/>
      <c r="H12" s="39"/>
      <c r="I12" s="39"/>
      <c r="J12" s="85"/>
      <c r="K12" s="85"/>
      <c r="L12" s="85"/>
      <c r="M12" s="39"/>
      <c r="N12" s="39"/>
      <c r="O12" s="39"/>
      <c r="P12" s="39"/>
      <c r="Q12" s="39"/>
      <c r="R12" s="19">
        <f>SUM(E12:O12)*D12</f>
        <v>0</v>
      </c>
      <c r="S12" s="45"/>
    </row>
    <row r="13" spans="1:19" ht="15">
      <c r="A13" s="58"/>
      <c r="B13" s="6"/>
      <c r="C13" s="7"/>
      <c r="D13" s="80"/>
      <c r="E13" s="17"/>
      <c r="F13" s="17"/>
      <c r="G13" s="17"/>
      <c r="H13" s="17"/>
      <c r="I13" s="17" t="s">
        <v>11</v>
      </c>
      <c r="J13" s="17" t="s">
        <v>12</v>
      </c>
      <c r="K13" s="17" t="s">
        <v>13</v>
      </c>
      <c r="L13" s="17" t="s">
        <v>14</v>
      </c>
      <c r="M13" s="17"/>
      <c r="N13" s="17"/>
      <c r="O13" s="17"/>
      <c r="P13" s="17"/>
      <c r="Q13" s="17"/>
      <c r="R13" s="17"/>
      <c r="S13" s="46"/>
    </row>
    <row r="14" spans="1:19" ht="15.75">
      <c r="A14" s="59">
        <v>120</v>
      </c>
      <c r="B14" s="8" t="s">
        <v>31</v>
      </c>
      <c r="C14" s="9" t="s">
        <v>19</v>
      </c>
      <c r="D14" s="32">
        <v>2750</v>
      </c>
      <c r="E14" s="39"/>
      <c r="F14" s="39"/>
      <c r="G14" s="39"/>
      <c r="H14" s="39"/>
      <c r="I14" s="85"/>
      <c r="J14" s="85"/>
      <c r="K14" s="85"/>
      <c r="L14" s="85"/>
      <c r="M14" s="39"/>
      <c r="N14" s="39"/>
      <c r="O14" s="39"/>
      <c r="P14" s="39"/>
      <c r="Q14" s="39"/>
      <c r="R14" s="19">
        <f>SUM(E14:O14)*D14</f>
        <v>0</v>
      </c>
      <c r="S14" s="45"/>
    </row>
    <row r="15" spans="1:19" ht="15">
      <c r="A15" s="59">
        <v>121</v>
      </c>
      <c r="B15" s="8" t="s">
        <v>34</v>
      </c>
      <c r="C15" s="9" t="s">
        <v>19</v>
      </c>
      <c r="D15" s="32">
        <v>2750</v>
      </c>
      <c r="E15" s="39"/>
      <c r="F15" s="39"/>
      <c r="G15" s="39"/>
      <c r="H15" s="39"/>
      <c r="I15" s="85"/>
      <c r="J15" s="85"/>
      <c r="K15" s="85"/>
      <c r="L15" s="85"/>
      <c r="M15" s="39"/>
      <c r="N15" s="39"/>
      <c r="O15" s="39"/>
      <c r="P15" s="39"/>
      <c r="Q15" s="39"/>
      <c r="R15" s="19">
        <f>SUM(E15:O15)*D15</f>
        <v>0</v>
      </c>
      <c r="S15" s="46"/>
    </row>
    <row r="16" spans="1:19" ht="15.75" customHeight="1">
      <c r="A16" s="171" t="s">
        <v>152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3"/>
      <c r="L16" s="168" t="s">
        <v>67</v>
      </c>
      <c r="M16" s="168"/>
      <c r="N16" s="168"/>
      <c r="O16" s="168"/>
      <c r="P16" s="69"/>
      <c r="Q16" s="69"/>
      <c r="R16" s="81">
        <f>SUM(R11:R15)</f>
        <v>0</v>
      </c>
      <c r="S16" s="46"/>
    </row>
    <row r="17" spans="1:19" ht="15.75" customHeight="1">
      <c r="A17" s="174"/>
      <c r="B17" s="175"/>
      <c r="C17" s="175"/>
      <c r="D17" s="175"/>
      <c r="E17" s="175"/>
      <c r="F17" s="175"/>
      <c r="G17" s="175"/>
      <c r="H17" s="175"/>
      <c r="I17" s="175"/>
      <c r="J17" s="175"/>
      <c r="K17" s="176"/>
      <c r="L17" s="168" t="s">
        <v>65</v>
      </c>
      <c r="M17" s="168"/>
      <c r="N17" s="168"/>
      <c r="O17" s="168"/>
      <c r="P17" s="69"/>
      <c r="Q17" s="69"/>
      <c r="R17" s="68">
        <v>0.5</v>
      </c>
      <c r="S17" s="46"/>
    </row>
    <row r="18" spans="1:19" ht="15.75" customHeight="1">
      <c r="A18" s="177"/>
      <c r="B18" s="178"/>
      <c r="C18" s="178"/>
      <c r="D18" s="178"/>
      <c r="E18" s="178"/>
      <c r="F18" s="178"/>
      <c r="G18" s="178"/>
      <c r="H18" s="178"/>
      <c r="I18" s="178"/>
      <c r="J18" s="178"/>
      <c r="K18" s="179"/>
      <c r="L18" s="168" t="s">
        <v>66</v>
      </c>
      <c r="M18" s="168"/>
      <c r="N18" s="168"/>
      <c r="O18" s="168"/>
      <c r="P18" s="69"/>
      <c r="Q18" s="69"/>
      <c r="R18" s="81">
        <f>R16*0.5</f>
        <v>0</v>
      </c>
      <c r="S18" s="46"/>
    </row>
    <row r="19" spans="1:19" ht="15.7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8"/>
      <c r="M19" s="88"/>
      <c r="N19" s="88"/>
      <c r="O19" s="88"/>
      <c r="P19" s="88"/>
      <c r="Q19" s="88"/>
      <c r="R19" s="89"/>
      <c r="S19" s="46"/>
    </row>
    <row r="20" spans="1:19" ht="15.75" customHeight="1">
      <c r="A20" s="119"/>
      <c r="B20" s="121" t="s">
        <v>87</v>
      </c>
      <c r="C20" s="120"/>
      <c r="D20" s="136"/>
      <c r="E20" s="137">
        <v>130</v>
      </c>
      <c r="F20" s="137">
        <v>140</v>
      </c>
      <c r="G20" s="137">
        <v>150</v>
      </c>
      <c r="H20" s="137" t="s">
        <v>10</v>
      </c>
      <c r="I20" s="137" t="s">
        <v>11</v>
      </c>
      <c r="J20" s="137" t="s">
        <v>12</v>
      </c>
      <c r="K20" s="137" t="s">
        <v>13</v>
      </c>
      <c r="L20" s="137" t="s">
        <v>14</v>
      </c>
      <c r="M20" s="137" t="s">
        <v>15</v>
      </c>
      <c r="N20" s="137" t="s">
        <v>16</v>
      </c>
      <c r="O20" s="137" t="s">
        <v>17</v>
      </c>
      <c r="P20" s="137" t="s">
        <v>82</v>
      </c>
      <c r="Q20" s="137" t="s">
        <v>83</v>
      </c>
      <c r="R20" s="138"/>
      <c r="S20" s="46"/>
    </row>
    <row r="21" spans="1:19" ht="15.75" customHeight="1">
      <c r="A21" s="73">
        <v>122</v>
      </c>
      <c r="B21" s="74" t="s">
        <v>78</v>
      </c>
      <c r="C21" s="75" t="s">
        <v>75</v>
      </c>
      <c r="D21" s="76">
        <v>6800</v>
      </c>
      <c r="E21" s="77"/>
      <c r="F21" s="77"/>
      <c r="G21" s="77"/>
      <c r="H21" s="83"/>
      <c r="I21" s="78"/>
      <c r="J21" s="78"/>
      <c r="K21" s="78"/>
      <c r="L21" s="78"/>
      <c r="M21" s="78"/>
      <c r="N21" s="78"/>
      <c r="O21" s="78"/>
      <c r="P21" s="78"/>
      <c r="Q21" s="78"/>
      <c r="R21" s="79">
        <f aca="true" t="shared" si="0" ref="R21:R34">SUM(E21:Q21)*D21</f>
        <v>0</v>
      </c>
      <c r="S21" s="46"/>
    </row>
    <row r="22" spans="1:19" ht="15.75" customHeight="1">
      <c r="A22" s="73">
        <v>139</v>
      </c>
      <c r="B22" s="74" t="s">
        <v>80</v>
      </c>
      <c r="C22" s="75" t="s">
        <v>24</v>
      </c>
      <c r="D22" s="76">
        <v>4200</v>
      </c>
      <c r="E22" s="77"/>
      <c r="F22" s="77"/>
      <c r="G22" s="77"/>
      <c r="H22" s="83"/>
      <c r="I22" s="78"/>
      <c r="J22" s="78"/>
      <c r="K22" s="78"/>
      <c r="L22" s="78"/>
      <c r="M22" s="78"/>
      <c r="N22" s="78"/>
      <c r="O22" s="78"/>
      <c r="P22" s="78"/>
      <c r="Q22" s="78"/>
      <c r="R22" s="79">
        <f t="shared" si="0"/>
        <v>0</v>
      </c>
      <c r="S22" s="46"/>
    </row>
    <row r="23" spans="1:19" ht="15.75" customHeight="1">
      <c r="A23" s="91">
        <v>138</v>
      </c>
      <c r="B23" s="92" t="s">
        <v>79</v>
      </c>
      <c r="C23" s="93" t="s">
        <v>75</v>
      </c>
      <c r="D23" s="94">
        <v>6800</v>
      </c>
      <c r="E23" s="77"/>
      <c r="F23" s="77"/>
      <c r="G23" s="77"/>
      <c r="H23" s="95"/>
      <c r="I23" s="96"/>
      <c r="J23" s="96"/>
      <c r="K23" s="96"/>
      <c r="L23" s="96"/>
      <c r="M23" s="96"/>
      <c r="N23" s="96"/>
      <c r="O23" s="96"/>
      <c r="P23" s="96"/>
      <c r="Q23" s="96"/>
      <c r="R23" s="99">
        <f t="shared" si="0"/>
        <v>0</v>
      </c>
      <c r="S23" s="46"/>
    </row>
    <row r="24" spans="1:19" ht="15.75" customHeight="1">
      <c r="A24" s="91">
        <v>140</v>
      </c>
      <c r="B24" s="92" t="s">
        <v>81</v>
      </c>
      <c r="C24" s="93" t="s">
        <v>24</v>
      </c>
      <c r="D24" s="94">
        <v>4200</v>
      </c>
      <c r="E24" s="77"/>
      <c r="F24" s="77"/>
      <c r="G24" s="77"/>
      <c r="H24" s="95"/>
      <c r="I24" s="96"/>
      <c r="J24" s="96"/>
      <c r="K24" s="96"/>
      <c r="L24" s="96"/>
      <c r="M24" s="96"/>
      <c r="N24" s="96"/>
      <c r="O24" s="96"/>
      <c r="P24" s="96"/>
      <c r="Q24" s="96"/>
      <c r="R24" s="99">
        <f t="shared" si="0"/>
        <v>0</v>
      </c>
      <c r="S24" s="46"/>
    </row>
    <row r="25" spans="1:19" ht="15.75" customHeight="1">
      <c r="A25" s="60">
        <v>123</v>
      </c>
      <c r="B25" s="37" t="s">
        <v>77</v>
      </c>
      <c r="C25" s="36" t="s">
        <v>23</v>
      </c>
      <c r="D25" s="38">
        <v>6200</v>
      </c>
      <c r="E25" s="39"/>
      <c r="F25" s="39"/>
      <c r="G25" s="39"/>
      <c r="H25" s="84"/>
      <c r="I25" s="40"/>
      <c r="J25" s="40"/>
      <c r="K25" s="40"/>
      <c r="L25" s="40"/>
      <c r="M25" s="40"/>
      <c r="N25" s="40"/>
      <c r="O25" s="40"/>
      <c r="P25" s="40"/>
      <c r="Q25" s="40"/>
      <c r="R25" s="41">
        <f t="shared" si="0"/>
        <v>0</v>
      </c>
      <c r="S25" s="46"/>
    </row>
    <row r="26" spans="1:19" ht="15.75" customHeight="1">
      <c r="A26" s="60"/>
      <c r="B26" s="37"/>
      <c r="C26" s="36" t="s">
        <v>24</v>
      </c>
      <c r="D26" s="38">
        <v>6200</v>
      </c>
      <c r="E26" s="39"/>
      <c r="F26" s="39"/>
      <c r="G26" s="39"/>
      <c r="H26" s="84"/>
      <c r="I26" s="40"/>
      <c r="J26" s="40"/>
      <c r="K26" s="40"/>
      <c r="L26" s="40"/>
      <c r="M26" s="40"/>
      <c r="N26" s="40"/>
      <c r="O26" s="40"/>
      <c r="P26" s="40"/>
      <c r="Q26" s="40"/>
      <c r="R26" s="41">
        <f t="shared" si="0"/>
        <v>0</v>
      </c>
      <c r="S26" s="46"/>
    </row>
    <row r="27" spans="1:19" ht="15.75" customHeight="1">
      <c r="A27" s="60"/>
      <c r="B27" s="37"/>
      <c r="C27" s="36" t="s">
        <v>20</v>
      </c>
      <c r="D27" s="38">
        <v>6200</v>
      </c>
      <c r="E27" s="39"/>
      <c r="F27" s="39"/>
      <c r="G27" s="39"/>
      <c r="H27" s="84"/>
      <c r="I27" s="40"/>
      <c r="J27" s="40"/>
      <c r="K27" s="40"/>
      <c r="L27" s="40"/>
      <c r="M27" s="40"/>
      <c r="N27" s="40"/>
      <c r="O27" s="40"/>
      <c r="P27" s="40"/>
      <c r="Q27" s="40"/>
      <c r="R27" s="41">
        <f t="shared" si="0"/>
        <v>0</v>
      </c>
      <c r="S27" s="46"/>
    </row>
    <row r="28" spans="1:19" ht="15.75" customHeight="1">
      <c r="A28" s="59">
        <v>124</v>
      </c>
      <c r="B28" s="10" t="s">
        <v>84</v>
      </c>
      <c r="C28" s="9" t="s">
        <v>24</v>
      </c>
      <c r="D28" s="30">
        <v>4200</v>
      </c>
      <c r="E28" s="39"/>
      <c r="F28" s="39"/>
      <c r="G28" s="39"/>
      <c r="H28" s="24"/>
      <c r="I28" s="16"/>
      <c r="J28" s="16"/>
      <c r="K28" s="16"/>
      <c r="L28" s="16"/>
      <c r="M28" s="16"/>
      <c r="N28" s="16"/>
      <c r="O28" s="16"/>
      <c r="P28" s="16"/>
      <c r="Q28" s="16"/>
      <c r="R28" s="99">
        <f t="shared" si="0"/>
        <v>0</v>
      </c>
      <c r="S28" s="46"/>
    </row>
    <row r="29" spans="1:19" ht="15.75" customHeight="1">
      <c r="A29" s="59"/>
      <c r="B29" s="10"/>
      <c r="C29" s="9" t="s">
        <v>20</v>
      </c>
      <c r="D29" s="30">
        <v>4200</v>
      </c>
      <c r="E29" s="39"/>
      <c r="F29" s="39"/>
      <c r="G29" s="39"/>
      <c r="H29" s="24"/>
      <c r="I29" s="16"/>
      <c r="J29" s="16"/>
      <c r="K29" s="16"/>
      <c r="L29" s="16"/>
      <c r="M29" s="16"/>
      <c r="N29" s="16"/>
      <c r="O29" s="16"/>
      <c r="P29" s="16"/>
      <c r="Q29" s="16"/>
      <c r="R29" s="99">
        <f t="shared" si="0"/>
        <v>0</v>
      </c>
      <c r="S29" s="46"/>
    </row>
    <row r="30" spans="1:19" ht="15.75" customHeight="1">
      <c r="A30" s="60">
        <v>125</v>
      </c>
      <c r="B30" s="37" t="s">
        <v>76</v>
      </c>
      <c r="C30" s="36" t="s">
        <v>23</v>
      </c>
      <c r="D30" s="38">
        <v>6200</v>
      </c>
      <c r="E30" s="39"/>
      <c r="F30" s="39"/>
      <c r="G30" s="39"/>
      <c r="H30" s="84"/>
      <c r="I30" s="40"/>
      <c r="J30" s="40"/>
      <c r="K30" s="40"/>
      <c r="L30" s="40"/>
      <c r="M30" s="40"/>
      <c r="N30" s="40"/>
      <c r="O30" s="40"/>
      <c r="P30" s="40"/>
      <c r="Q30" s="40"/>
      <c r="R30" s="41">
        <f t="shared" si="0"/>
        <v>0</v>
      </c>
      <c r="S30" s="46"/>
    </row>
    <row r="31" spans="1:19" ht="15.75" customHeight="1">
      <c r="A31" s="60"/>
      <c r="B31" s="37"/>
      <c r="C31" s="36" t="s">
        <v>24</v>
      </c>
      <c r="D31" s="38">
        <v>6200</v>
      </c>
      <c r="E31" s="39"/>
      <c r="F31" s="39"/>
      <c r="G31" s="39"/>
      <c r="H31" s="84"/>
      <c r="I31" s="40"/>
      <c r="J31" s="40"/>
      <c r="K31" s="40"/>
      <c r="L31" s="40"/>
      <c r="M31" s="40"/>
      <c r="N31" s="40"/>
      <c r="O31" s="40"/>
      <c r="P31" s="40"/>
      <c r="Q31" s="40"/>
      <c r="R31" s="41">
        <f t="shared" si="0"/>
        <v>0</v>
      </c>
      <c r="S31" s="46"/>
    </row>
    <row r="32" spans="1:19" ht="15.75" customHeight="1">
      <c r="A32" s="60"/>
      <c r="B32" s="37"/>
      <c r="C32" s="36" t="s">
        <v>20</v>
      </c>
      <c r="D32" s="38">
        <v>6200</v>
      </c>
      <c r="E32" s="39"/>
      <c r="F32" s="39"/>
      <c r="G32" s="39"/>
      <c r="H32" s="84"/>
      <c r="I32" s="40"/>
      <c r="J32" s="40"/>
      <c r="K32" s="40"/>
      <c r="L32" s="40"/>
      <c r="M32" s="40"/>
      <c r="N32" s="40"/>
      <c r="O32" s="40"/>
      <c r="P32" s="40"/>
      <c r="Q32" s="40"/>
      <c r="R32" s="41">
        <f t="shared" si="0"/>
        <v>0</v>
      </c>
      <c r="S32" s="46"/>
    </row>
    <row r="33" spans="1:19" ht="15.75" customHeight="1">
      <c r="A33" s="97">
        <v>126</v>
      </c>
      <c r="B33" s="10" t="s">
        <v>84</v>
      </c>
      <c r="C33" s="9" t="s">
        <v>85</v>
      </c>
      <c r="D33" s="97">
        <v>4200</v>
      </c>
      <c r="E33" s="39"/>
      <c r="F33" s="39"/>
      <c r="G33" s="39"/>
      <c r="H33" s="24"/>
      <c r="I33" s="98"/>
      <c r="J33" s="98"/>
      <c r="K33" s="98"/>
      <c r="L33" s="98"/>
      <c r="M33" s="98"/>
      <c r="N33" s="98"/>
      <c r="O33" s="98"/>
      <c r="P33" s="98"/>
      <c r="Q33" s="98"/>
      <c r="R33" s="99">
        <f t="shared" si="0"/>
        <v>0</v>
      </c>
      <c r="S33" s="46"/>
    </row>
    <row r="34" spans="1:19" ht="15.75" customHeight="1">
      <c r="A34" s="97"/>
      <c r="B34" s="10"/>
      <c r="C34" s="9" t="s">
        <v>20</v>
      </c>
      <c r="D34" s="97">
        <v>4200</v>
      </c>
      <c r="E34" s="39"/>
      <c r="F34" s="39"/>
      <c r="G34" s="39"/>
      <c r="H34" s="24"/>
      <c r="I34" s="98"/>
      <c r="J34" s="98"/>
      <c r="K34" s="98"/>
      <c r="L34" s="98"/>
      <c r="M34" s="98"/>
      <c r="N34" s="98"/>
      <c r="O34" s="98"/>
      <c r="P34" s="98"/>
      <c r="Q34" s="98"/>
      <c r="R34" s="99">
        <f t="shared" si="0"/>
        <v>0</v>
      </c>
      <c r="S34" s="46"/>
    </row>
    <row r="35" spans="1:19" ht="15.7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8"/>
      <c r="M35" s="88"/>
      <c r="N35" s="88"/>
      <c r="O35" s="88"/>
      <c r="P35" s="88"/>
      <c r="Q35" s="88"/>
      <c r="R35" s="89"/>
      <c r="S35" s="46"/>
    </row>
    <row r="36" spans="1:19" ht="15.75">
      <c r="A36" s="119"/>
      <c r="B36" s="121" t="s">
        <v>121</v>
      </c>
      <c r="C36" s="120"/>
      <c r="D36" s="136"/>
      <c r="E36" s="137">
        <v>130</v>
      </c>
      <c r="F36" s="137">
        <v>140</v>
      </c>
      <c r="G36" s="137">
        <v>150</v>
      </c>
      <c r="H36" s="137" t="s">
        <v>10</v>
      </c>
      <c r="I36" s="137" t="s">
        <v>11</v>
      </c>
      <c r="J36" s="137" t="s">
        <v>12</v>
      </c>
      <c r="K36" s="137" t="s">
        <v>13</v>
      </c>
      <c r="L36" s="137" t="s">
        <v>14</v>
      </c>
      <c r="M36" s="137" t="s">
        <v>15</v>
      </c>
      <c r="N36" s="137" t="s">
        <v>16</v>
      </c>
      <c r="O36" s="137" t="s">
        <v>17</v>
      </c>
      <c r="P36" s="137"/>
      <c r="Q36" s="137"/>
      <c r="R36" s="138"/>
      <c r="S36" s="45"/>
    </row>
    <row r="37" spans="1:18" ht="12.75">
      <c r="A37" s="73">
        <v>101</v>
      </c>
      <c r="B37" s="74" t="s">
        <v>112</v>
      </c>
      <c r="C37" s="75" t="s">
        <v>23</v>
      </c>
      <c r="D37" s="76">
        <v>4000</v>
      </c>
      <c r="E37" s="77"/>
      <c r="F37" s="77"/>
      <c r="G37" s="77"/>
      <c r="H37" s="83"/>
      <c r="I37" s="78"/>
      <c r="J37" s="78"/>
      <c r="K37" s="78"/>
      <c r="L37" s="78"/>
      <c r="M37" s="78"/>
      <c r="N37" s="78"/>
      <c r="O37" s="78"/>
      <c r="P37" s="78"/>
      <c r="Q37" s="78"/>
      <c r="R37" s="79">
        <f>SUM(E37:Q37)*D37</f>
        <v>0</v>
      </c>
    </row>
    <row r="38" spans="1:18" ht="12.75">
      <c r="A38" s="60"/>
      <c r="B38" s="37"/>
      <c r="C38" s="36" t="s">
        <v>24</v>
      </c>
      <c r="D38" s="38">
        <v>4000</v>
      </c>
      <c r="E38" s="39"/>
      <c r="F38" s="39"/>
      <c r="G38" s="39"/>
      <c r="H38" s="84"/>
      <c r="I38" s="40"/>
      <c r="J38" s="40"/>
      <c r="K38" s="40"/>
      <c r="L38" s="40"/>
      <c r="M38" s="40"/>
      <c r="N38" s="40"/>
      <c r="O38" s="40"/>
      <c r="P38" s="40"/>
      <c r="Q38" s="40"/>
      <c r="R38" s="41">
        <f>SUM(E38:O38)*D38</f>
        <v>0</v>
      </c>
    </row>
    <row r="39" spans="1:18" ht="12.75">
      <c r="A39" s="60"/>
      <c r="B39" s="37"/>
      <c r="C39" s="36" t="s">
        <v>20</v>
      </c>
      <c r="D39" s="38">
        <v>4000</v>
      </c>
      <c r="E39" s="39"/>
      <c r="F39" s="39"/>
      <c r="G39" s="39"/>
      <c r="H39" s="84"/>
      <c r="I39" s="40"/>
      <c r="J39" s="40"/>
      <c r="K39" s="40"/>
      <c r="L39" s="40"/>
      <c r="M39" s="40"/>
      <c r="N39" s="40"/>
      <c r="O39" s="40"/>
      <c r="P39" s="40"/>
      <c r="Q39" s="40"/>
      <c r="R39" s="41">
        <f aca="true" t="shared" si="1" ref="R39:R62">SUM(E39:O39)*D39</f>
        <v>0</v>
      </c>
    </row>
    <row r="40" spans="1:18" ht="12.75">
      <c r="A40" s="60"/>
      <c r="B40" s="37"/>
      <c r="C40" s="36" t="s">
        <v>89</v>
      </c>
      <c r="D40" s="38">
        <v>5500</v>
      </c>
      <c r="E40" s="39"/>
      <c r="F40" s="39"/>
      <c r="G40" s="39"/>
      <c r="H40" s="84"/>
      <c r="I40" s="40"/>
      <c r="J40" s="40"/>
      <c r="K40" s="40"/>
      <c r="L40" s="40"/>
      <c r="M40" s="40"/>
      <c r="N40" s="40"/>
      <c r="O40" s="40"/>
      <c r="P40" s="40"/>
      <c r="Q40" s="40"/>
      <c r="R40" s="41">
        <f t="shared" si="1"/>
        <v>0</v>
      </c>
    </row>
    <row r="41" spans="1:18" ht="12.75">
      <c r="A41" s="60"/>
      <c r="B41" s="37"/>
      <c r="C41" s="36" t="s">
        <v>88</v>
      </c>
      <c r="D41" s="38">
        <v>5500</v>
      </c>
      <c r="E41" s="39"/>
      <c r="F41" s="39"/>
      <c r="G41" s="39"/>
      <c r="H41" s="84"/>
      <c r="I41" s="40"/>
      <c r="J41" s="40"/>
      <c r="K41" s="40"/>
      <c r="L41" s="40"/>
      <c r="M41" s="40"/>
      <c r="N41" s="40"/>
      <c r="O41" s="40"/>
      <c r="P41" s="40"/>
      <c r="Q41" s="40"/>
      <c r="R41" s="41">
        <f t="shared" si="1"/>
        <v>0</v>
      </c>
    </row>
    <row r="42" spans="1:18" ht="12.75">
      <c r="A42" s="60"/>
      <c r="B42" s="37"/>
      <c r="C42" s="36" t="s">
        <v>90</v>
      </c>
      <c r="D42" s="38">
        <v>5500</v>
      </c>
      <c r="E42" s="39"/>
      <c r="F42" s="39"/>
      <c r="G42" s="39"/>
      <c r="H42" s="84"/>
      <c r="I42" s="40"/>
      <c r="J42" s="40"/>
      <c r="K42" s="40"/>
      <c r="L42" s="40"/>
      <c r="M42" s="40"/>
      <c r="N42" s="40"/>
      <c r="O42" s="40"/>
      <c r="P42" s="40"/>
      <c r="Q42" s="40"/>
      <c r="R42" s="41">
        <f>SUM(E42:O42)*D42</f>
        <v>0</v>
      </c>
    </row>
    <row r="43" spans="1:18" ht="12.75">
      <c r="A43" s="103">
        <v>104</v>
      </c>
      <c r="B43" s="104" t="s">
        <v>113</v>
      </c>
      <c r="C43" s="105" t="s">
        <v>23</v>
      </c>
      <c r="D43" s="106">
        <v>4300</v>
      </c>
      <c r="E43" s="39"/>
      <c r="F43" s="39"/>
      <c r="G43" s="39"/>
      <c r="H43" s="24"/>
      <c r="I43" s="16"/>
      <c r="J43" s="16"/>
      <c r="K43" s="16"/>
      <c r="L43" s="16"/>
      <c r="M43" s="16"/>
      <c r="N43" s="16"/>
      <c r="O43" s="16"/>
      <c r="P43" s="16"/>
      <c r="Q43" s="16"/>
      <c r="R43" s="19">
        <f t="shared" si="1"/>
        <v>0</v>
      </c>
    </row>
    <row r="44" spans="1:18" ht="12.75">
      <c r="A44" s="103"/>
      <c r="B44" s="104"/>
      <c r="C44" s="105" t="s">
        <v>24</v>
      </c>
      <c r="D44" s="106">
        <v>4300</v>
      </c>
      <c r="E44" s="39"/>
      <c r="F44" s="39"/>
      <c r="G44" s="39"/>
      <c r="H44" s="24"/>
      <c r="I44" s="16"/>
      <c r="J44" s="16"/>
      <c r="K44" s="16"/>
      <c r="L44" s="16"/>
      <c r="M44" s="16"/>
      <c r="N44" s="16"/>
      <c r="O44" s="16"/>
      <c r="P44" s="16"/>
      <c r="Q44" s="16"/>
      <c r="R44" s="19">
        <f>SUM(E44:O44)*D44</f>
        <v>0</v>
      </c>
    </row>
    <row r="45" spans="1:18" ht="12.75">
      <c r="A45" s="103"/>
      <c r="B45" s="104"/>
      <c r="C45" s="105" t="s">
        <v>20</v>
      </c>
      <c r="D45" s="106">
        <v>4300</v>
      </c>
      <c r="E45" s="39"/>
      <c r="F45" s="39"/>
      <c r="G45" s="39"/>
      <c r="H45" s="24"/>
      <c r="I45" s="16"/>
      <c r="J45" s="16"/>
      <c r="K45" s="16"/>
      <c r="L45" s="16"/>
      <c r="M45" s="16"/>
      <c r="N45" s="16"/>
      <c r="O45" s="16"/>
      <c r="P45" s="16"/>
      <c r="Q45" s="16"/>
      <c r="R45" s="19">
        <f t="shared" si="1"/>
        <v>0</v>
      </c>
    </row>
    <row r="46" spans="1:18" ht="12.75">
      <c r="A46" s="103"/>
      <c r="B46" s="104"/>
      <c r="C46" s="105" t="s">
        <v>89</v>
      </c>
      <c r="D46" s="106">
        <v>5600</v>
      </c>
      <c r="E46" s="39"/>
      <c r="F46" s="39"/>
      <c r="G46" s="39"/>
      <c r="H46" s="24"/>
      <c r="I46" s="16"/>
      <c r="J46" s="16"/>
      <c r="K46" s="16"/>
      <c r="L46" s="16"/>
      <c r="M46" s="16"/>
      <c r="N46" s="16"/>
      <c r="O46" s="16"/>
      <c r="P46" s="16"/>
      <c r="Q46" s="16"/>
      <c r="R46" s="19">
        <f t="shared" si="1"/>
        <v>0</v>
      </c>
    </row>
    <row r="47" spans="1:18" ht="12.75">
      <c r="A47" s="103"/>
      <c r="B47" s="104"/>
      <c r="C47" s="105" t="s">
        <v>88</v>
      </c>
      <c r="D47" s="106">
        <v>5600</v>
      </c>
      <c r="E47" s="39"/>
      <c r="F47" s="39"/>
      <c r="G47" s="39"/>
      <c r="H47" s="24"/>
      <c r="I47" s="16"/>
      <c r="J47" s="16"/>
      <c r="K47" s="16"/>
      <c r="L47" s="16"/>
      <c r="M47" s="16"/>
      <c r="N47" s="16"/>
      <c r="O47" s="16"/>
      <c r="P47" s="16"/>
      <c r="Q47" s="16"/>
      <c r="R47" s="19">
        <f t="shared" si="1"/>
        <v>0</v>
      </c>
    </row>
    <row r="48" spans="1:18" ht="12.75">
      <c r="A48" s="103"/>
      <c r="B48" s="104"/>
      <c r="C48" s="105" t="s">
        <v>90</v>
      </c>
      <c r="D48" s="106">
        <v>5600</v>
      </c>
      <c r="E48" s="39"/>
      <c r="F48" s="39"/>
      <c r="G48" s="39"/>
      <c r="H48" s="24"/>
      <c r="I48" s="16"/>
      <c r="J48" s="16"/>
      <c r="K48" s="16"/>
      <c r="L48" s="16"/>
      <c r="M48" s="16"/>
      <c r="N48" s="16"/>
      <c r="O48" s="16"/>
      <c r="P48" s="16"/>
      <c r="Q48" s="16"/>
      <c r="R48" s="19">
        <f t="shared" si="1"/>
        <v>0</v>
      </c>
    </row>
    <row r="49" spans="1:18" ht="12.75">
      <c r="A49" s="107">
        <v>103</v>
      </c>
      <c r="B49" s="108" t="s">
        <v>120</v>
      </c>
      <c r="C49" s="109" t="s">
        <v>23</v>
      </c>
      <c r="D49" s="110">
        <v>4300</v>
      </c>
      <c r="E49" s="39"/>
      <c r="F49" s="39"/>
      <c r="G49" s="39"/>
      <c r="H49" s="84"/>
      <c r="I49" s="40"/>
      <c r="J49" s="40"/>
      <c r="K49" s="40"/>
      <c r="L49" s="40"/>
      <c r="M49" s="40"/>
      <c r="N49" s="40"/>
      <c r="O49" s="40"/>
      <c r="P49" s="40"/>
      <c r="Q49" s="40"/>
      <c r="R49" s="41">
        <f t="shared" si="1"/>
        <v>0</v>
      </c>
    </row>
    <row r="50" spans="1:18" ht="12.75">
      <c r="A50" s="107"/>
      <c r="B50" s="108"/>
      <c r="C50" s="109" t="s">
        <v>24</v>
      </c>
      <c r="D50" s="110">
        <v>4300</v>
      </c>
      <c r="E50" s="39"/>
      <c r="F50" s="39"/>
      <c r="G50" s="39"/>
      <c r="H50" s="84"/>
      <c r="I50" s="40"/>
      <c r="J50" s="40"/>
      <c r="K50" s="40"/>
      <c r="L50" s="40"/>
      <c r="M50" s="40"/>
      <c r="N50" s="40"/>
      <c r="O50" s="40"/>
      <c r="P50" s="40"/>
      <c r="Q50" s="40"/>
      <c r="R50" s="41">
        <f t="shared" si="1"/>
        <v>0</v>
      </c>
    </row>
    <row r="51" spans="1:18" ht="12.75">
      <c r="A51" s="107"/>
      <c r="B51" s="108"/>
      <c r="C51" s="109" t="s">
        <v>20</v>
      </c>
      <c r="D51" s="110">
        <v>4300</v>
      </c>
      <c r="E51" s="39"/>
      <c r="F51" s="39"/>
      <c r="G51" s="39"/>
      <c r="H51" s="84"/>
      <c r="I51" s="40"/>
      <c r="J51" s="40"/>
      <c r="K51" s="40"/>
      <c r="L51" s="40"/>
      <c r="M51" s="40"/>
      <c r="N51" s="40"/>
      <c r="O51" s="40"/>
      <c r="P51" s="40"/>
      <c r="Q51" s="40"/>
      <c r="R51" s="41">
        <f t="shared" si="1"/>
        <v>0</v>
      </c>
    </row>
    <row r="52" spans="1:18" ht="12.75">
      <c r="A52" s="107"/>
      <c r="B52" s="108"/>
      <c r="C52" s="109" t="s">
        <v>89</v>
      </c>
      <c r="D52" s="110">
        <v>5600</v>
      </c>
      <c r="E52" s="39"/>
      <c r="F52" s="39"/>
      <c r="G52" s="39"/>
      <c r="H52" s="84"/>
      <c r="I52" s="40"/>
      <c r="J52" s="40"/>
      <c r="K52" s="40"/>
      <c r="L52" s="40"/>
      <c r="M52" s="40"/>
      <c r="N52" s="40"/>
      <c r="O52" s="40"/>
      <c r="P52" s="40"/>
      <c r="Q52" s="40"/>
      <c r="R52" s="41">
        <f t="shared" si="1"/>
        <v>0</v>
      </c>
    </row>
    <row r="53" spans="1:18" ht="12.75">
      <c r="A53" s="107"/>
      <c r="B53" s="108"/>
      <c r="C53" s="109" t="s">
        <v>88</v>
      </c>
      <c r="D53" s="110">
        <v>5600</v>
      </c>
      <c r="E53" s="39"/>
      <c r="F53" s="39"/>
      <c r="G53" s="39"/>
      <c r="H53" s="84"/>
      <c r="I53" s="40"/>
      <c r="J53" s="40"/>
      <c r="K53" s="40"/>
      <c r="L53" s="40"/>
      <c r="M53" s="40"/>
      <c r="N53" s="40"/>
      <c r="O53" s="40"/>
      <c r="P53" s="40"/>
      <c r="Q53" s="40"/>
      <c r="R53" s="41">
        <f t="shared" si="1"/>
        <v>0</v>
      </c>
    </row>
    <row r="54" spans="1:18" ht="12.75">
      <c r="A54" s="107"/>
      <c r="B54" s="108"/>
      <c r="C54" s="109" t="s">
        <v>90</v>
      </c>
      <c r="D54" s="110">
        <v>5600</v>
      </c>
      <c r="E54" s="39"/>
      <c r="F54" s="39"/>
      <c r="G54" s="39"/>
      <c r="H54" s="84"/>
      <c r="I54" s="40"/>
      <c r="J54" s="40"/>
      <c r="K54" s="40"/>
      <c r="L54" s="40"/>
      <c r="M54" s="40"/>
      <c r="N54" s="40"/>
      <c r="O54" s="40"/>
      <c r="P54" s="40"/>
      <c r="Q54" s="40"/>
      <c r="R54" s="41">
        <f t="shared" si="1"/>
        <v>0</v>
      </c>
    </row>
    <row r="55" spans="1:18" ht="12.75">
      <c r="A55" s="103">
        <v>102</v>
      </c>
      <c r="B55" s="104" t="s">
        <v>114</v>
      </c>
      <c r="C55" s="105" t="s">
        <v>23</v>
      </c>
      <c r="D55" s="106">
        <v>3900</v>
      </c>
      <c r="E55" s="39"/>
      <c r="F55" s="39"/>
      <c r="G55" s="39"/>
      <c r="H55" s="90"/>
      <c r="I55" s="111"/>
      <c r="J55" s="111"/>
      <c r="K55" s="111"/>
      <c r="L55" s="111"/>
      <c r="M55" s="111"/>
      <c r="N55" s="111"/>
      <c r="O55" s="111"/>
      <c r="P55" s="111"/>
      <c r="Q55" s="111"/>
      <c r="R55" s="112">
        <f t="shared" si="1"/>
        <v>0</v>
      </c>
    </row>
    <row r="56" spans="1:18" ht="12.75">
      <c r="A56" s="103"/>
      <c r="B56" s="104"/>
      <c r="C56" s="105" t="s">
        <v>24</v>
      </c>
      <c r="D56" s="106">
        <v>3900</v>
      </c>
      <c r="E56" s="39"/>
      <c r="F56" s="39"/>
      <c r="G56" s="39"/>
      <c r="H56" s="90"/>
      <c r="I56" s="111"/>
      <c r="J56" s="111"/>
      <c r="K56" s="111"/>
      <c r="L56" s="111"/>
      <c r="M56" s="111"/>
      <c r="N56" s="111"/>
      <c r="O56" s="111"/>
      <c r="P56" s="111"/>
      <c r="Q56" s="111"/>
      <c r="R56" s="112">
        <f>SUM(E56:O56)*D56</f>
        <v>0</v>
      </c>
    </row>
    <row r="57" spans="1:18" ht="12.75">
      <c r="A57" s="103"/>
      <c r="B57" s="104"/>
      <c r="C57" s="105" t="s">
        <v>20</v>
      </c>
      <c r="D57" s="106">
        <v>3900</v>
      </c>
      <c r="E57" s="39"/>
      <c r="F57" s="39"/>
      <c r="G57" s="39"/>
      <c r="H57" s="90"/>
      <c r="I57" s="111"/>
      <c r="J57" s="111"/>
      <c r="K57" s="111"/>
      <c r="L57" s="111"/>
      <c r="M57" s="111"/>
      <c r="N57" s="111"/>
      <c r="O57" s="111"/>
      <c r="P57" s="111"/>
      <c r="Q57" s="111"/>
      <c r="R57" s="112">
        <f t="shared" si="1"/>
        <v>0</v>
      </c>
    </row>
    <row r="58" spans="1:18" ht="12.75">
      <c r="A58" s="103"/>
      <c r="B58" s="104"/>
      <c r="C58" s="105" t="s">
        <v>89</v>
      </c>
      <c r="D58" s="106">
        <v>5500</v>
      </c>
      <c r="E58" s="39"/>
      <c r="F58" s="39"/>
      <c r="G58" s="39"/>
      <c r="H58" s="90"/>
      <c r="I58" s="111"/>
      <c r="J58" s="111"/>
      <c r="K58" s="111"/>
      <c r="L58" s="111"/>
      <c r="M58" s="111"/>
      <c r="N58" s="111"/>
      <c r="O58" s="111"/>
      <c r="P58" s="111"/>
      <c r="Q58" s="111"/>
      <c r="R58" s="112">
        <f t="shared" si="1"/>
        <v>0</v>
      </c>
    </row>
    <row r="59" spans="1:18" ht="12.75">
      <c r="A59" s="103"/>
      <c r="B59" s="104"/>
      <c r="C59" s="105" t="s">
        <v>88</v>
      </c>
      <c r="D59" s="106">
        <v>5500</v>
      </c>
      <c r="E59" s="39"/>
      <c r="F59" s="39"/>
      <c r="G59" s="39"/>
      <c r="H59" s="90"/>
      <c r="I59" s="111"/>
      <c r="J59" s="111"/>
      <c r="K59" s="111"/>
      <c r="L59" s="111"/>
      <c r="M59" s="111"/>
      <c r="N59" s="111"/>
      <c r="O59" s="111"/>
      <c r="P59" s="111"/>
      <c r="Q59" s="111"/>
      <c r="R59" s="112">
        <f t="shared" si="1"/>
        <v>0</v>
      </c>
    </row>
    <row r="60" spans="1:18" ht="12.75">
      <c r="A60" s="103"/>
      <c r="B60" s="104"/>
      <c r="C60" s="105" t="s">
        <v>90</v>
      </c>
      <c r="D60" s="106">
        <v>5500</v>
      </c>
      <c r="E60" s="39"/>
      <c r="F60" s="39"/>
      <c r="G60" s="39"/>
      <c r="H60" s="90"/>
      <c r="I60" s="111"/>
      <c r="J60" s="111"/>
      <c r="K60" s="111"/>
      <c r="L60" s="111"/>
      <c r="M60" s="111"/>
      <c r="N60" s="111"/>
      <c r="O60" s="111"/>
      <c r="P60" s="111"/>
      <c r="Q60" s="111"/>
      <c r="R60" s="112">
        <f t="shared" si="1"/>
        <v>0</v>
      </c>
    </row>
    <row r="61" spans="1:18" ht="12.75">
      <c r="A61" s="107">
        <v>114</v>
      </c>
      <c r="B61" s="108" t="s">
        <v>132</v>
      </c>
      <c r="C61" s="109" t="s">
        <v>26</v>
      </c>
      <c r="D61" s="110">
        <v>5600</v>
      </c>
      <c r="E61" s="39"/>
      <c r="F61" s="39"/>
      <c r="G61" s="39"/>
      <c r="H61" s="84"/>
      <c r="I61" s="40"/>
      <c r="J61" s="40"/>
      <c r="K61" s="40"/>
      <c r="L61" s="40"/>
      <c r="M61" s="40"/>
      <c r="N61" s="40"/>
      <c r="O61" s="40"/>
      <c r="P61" s="40"/>
      <c r="Q61" s="40"/>
      <c r="R61" s="41">
        <f t="shared" si="1"/>
        <v>0</v>
      </c>
    </row>
    <row r="62" spans="1:18" ht="12.75">
      <c r="A62" s="107"/>
      <c r="B62" s="108"/>
      <c r="C62" s="109" t="s">
        <v>19</v>
      </c>
      <c r="D62" s="147">
        <v>5600</v>
      </c>
      <c r="E62" s="39"/>
      <c r="F62" s="39"/>
      <c r="G62" s="39"/>
      <c r="H62" s="84"/>
      <c r="I62" s="148"/>
      <c r="J62" s="148"/>
      <c r="K62" s="148"/>
      <c r="L62" s="148"/>
      <c r="M62" s="148"/>
      <c r="N62" s="148"/>
      <c r="O62" s="148"/>
      <c r="P62" s="148"/>
      <c r="Q62" s="148"/>
      <c r="R62" s="41">
        <f t="shared" si="1"/>
        <v>0</v>
      </c>
    </row>
    <row r="63" spans="1:18" ht="12.75">
      <c r="A63" s="139"/>
      <c r="B63" s="140"/>
      <c r="C63" s="141"/>
      <c r="D63" s="142"/>
      <c r="E63" s="143"/>
      <c r="F63" s="143"/>
      <c r="G63" s="143"/>
      <c r="H63" s="144"/>
      <c r="I63" s="145"/>
      <c r="J63" s="145"/>
      <c r="K63" s="145"/>
      <c r="L63" s="145"/>
      <c r="M63" s="145"/>
      <c r="N63" s="145"/>
      <c r="O63" s="145"/>
      <c r="P63" s="145"/>
      <c r="Q63" s="145"/>
      <c r="R63" s="146"/>
    </row>
    <row r="64" spans="1:18" ht="12.75">
      <c r="A64" s="149"/>
      <c r="B64" s="150" t="s">
        <v>119</v>
      </c>
      <c r="C64" s="149"/>
      <c r="D64" s="149"/>
      <c r="E64" s="137">
        <v>130</v>
      </c>
      <c r="F64" s="137">
        <v>140</v>
      </c>
      <c r="G64" s="137">
        <v>150</v>
      </c>
      <c r="H64" s="137" t="s">
        <v>10</v>
      </c>
      <c r="I64" s="137" t="s">
        <v>11</v>
      </c>
      <c r="J64" s="137" t="s">
        <v>12</v>
      </c>
      <c r="K64" s="137" t="s">
        <v>13</v>
      </c>
      <c r="L64" s="137" t="s">
        <v>14</v>
      </c>
      <c r="M64" s="137" t="s">
        <v>15</v>
      </c>
      <c r="N64" s="137" t="s">
        <v>16</v>
      </c>
      <c r="O64" s="137" t="s">
        <v>17</v>
      </c>
      <c r="P64" s="151"/>
      <c r="Q64" s="151"/>
      <c r="R64" s="152"/>
    </row>
    <row r="65" spans="1:18" ht="12.75">
      <c r="A65" s="73">
        <v>151</v>
      </c>
      <c r="B65" s="74" t="s">
        <v>116</v>
      </c>
      <c r="C65" s="75" t="s">
        <v>23</v>
      </c>
      <c r="D65" s="76">
        <v>4000</v>
      </c>
      <c r="E65" s="77"/>
      <c r="F65" s="77"/>
      <c r="G65" s="77"/>
      <c r="H65" s="83"/>
      <c r="I65" s="78"/>
      <c r="J65" s="78"/>
      <c r="K65" s="78"/>
      <c r="L65" s="78"/>
      <c r="M65" s="78"/>
      <c r="N65" s="78"/>
      <c r="O65" s="78"/>
      <c r="P65" s="78"/>
      <c r="Q65" s="78"/>
      <c r="R65" s="79">
        <f>SUM(E65:O65)*D65</f>
        <v>0</v>
      </c>
    </row>
    <row r="66" spans="1:18" ht="12.75">
      <c r="A66" s="60"/>
      <c r="B66" s="37"/>
      <c r="C66" s="36" t="s">
        <v>24</v>
      </c>
      <c r="D66" s="76">
        <v>4000</v>
      </c>
      <c r="E66" s="39"/>
      <c r="F66" s="39"/>
      <c r="G66" s="39"/>
      <c r="H66" s="84"/>
      <c r="I66" s="40"/>
      <c r="J66" s="40"/>
      <c r="K66" s="40"/>
      <c r="L66" s="40"/>
      <c r="M66" s="40"/>
      <c r="N66" s="40"/>
      <c r="O66" s="40"/>
      <c r="P66" s="40"/>
      <c r="Q66" s="40"/>
      <c r="R66" s="41">
        <f aca="true" t="shared" si="2" ref="R66:R88">SUM(E66:O66)*D66</f>
        <v>0</v>
      </c>
    </row>
    <row r="67" spans="1:18" ht="12.75">
      <c r="A67" s="60"/>
      <c r="B67" s="37"/>
      <c r="C67" s="36" t="s">
        <v>20</v>
      </c>
      <c r="D67" s="76">
        <v>4000</v>
      </c>
      <c r="E67" s="39"/>
      <c r="F67" s="39"/>
      <c r="G67" s="39"/>
      <c r="H67" s="84"/>
      <c r="I67" s="40"/>
      <c r="J67" s="40"/>
      <c r="K67" s="40"/>
      <c r="L67" s="40"/>
      <c r="M67" s="40"/>
      <c r="N67" s="40"/>
      <c r="O67" s="40"/>
      <c r="P67" s="40"/>
      <c r="Q67" s="40"/>
      <c r="R67" s="41">
        <f t="shared" si="2"/>
        <v>0</v>
      </c>
    </row>
    <row r="68" spans="1:18" ht="12.75">
      <c r="A68" s="60"/>
      <c r="B68" s="37"/>
      <c r="C68" s="36" t="s">
        <v>122</v>
      </c>
      <c r="D68" s="38">
        <v>5500</v>
      </c>
      <c r="E68" s="39"/>
      <c r="F68" s="39"/>
      <c r="G68" s="39"/>
      <c r="H68" s="84"/>
      <c r="I68" s="40"/>
      <c r="J68" s="40"/>
      <c r="K68" s="40"/>
      <c r="L68" s="40"/>
      <c r="M68" s="40"/>
      <c r="N68" s="40"/>
      <c r="O68" s="40"/>
      <c r="P68" s="40"/>
      <c r="Q68" s="40"/>
      <c r="R68" s="41">
        <f t="shared" si="2"/>
        <v>0</v>
      </c>
    </row>
    <row r="69" spans="1:18" ht="12.75">
      <c r="A69" s="60"/>
      <c r="B69" s="37"/>
      <c r="C69" s="36" t="s">
        <v>85</v>
      </c>
      <c r="D69" s="38">
        <v>5500</v>
      </c>
      <c r="E69" s="39"/>
      <c r="F69" s="39"/>
      <c r="G69" s="39"/>
      <c r="H69" s="84"/>
      <c r="I69" s="40"/>
      <c r="J69" s="40"/>
      <c r="K69" s="40"/>
      <c r="L69" s="40"/>
      <c r="M69" s="40"/>
      <c r="N69" s="40"/>
      <c r="O69" s="40"/>
      <c r="P69" s="40"/>
      <c r="Q69" s="40"/>
      <c r="R69" s="41">
        <f t="shared" si="2"/>
        <v>0</v>
      </c>
    </row>
    <row r="70" spans="1:18" ht="12.75">
      <c r="A70" s="60"/>
      <c r="B70" s="37"/>
      <c r="C70" s="36" t="s">
        <v>123</v>
      </c>
      <c r="D70" s="38">
        <v>5500</v>
      </c>
      <c r="E70" s="39"/>
      <c r="F70" s="39"/>
      <c r="G70" s="39"/>
      <c r="H70" s="84"/>
      <c r="I70" s="40"/>
      <c r="J70" s="40"/>
      <c r="K70" s="40"/>
      <c r="L70" s="40"/>
      <c r="M70" s="40"/>
      <c r="N70" s="40"/>
      <c r="O70" s="40"/>
      <c r="P70" s="40"/>
      <c r="Q70" s="40"/>
      <c r="R70" s="41">
        <f t="shared" si="2"/>
        <v>0</v>
      </c>
    </row>
    <row r="71" spans="1:18" ht="12.75">
      <c r="A71" s="103">
        <v>152</v>
      </c>
      <c r="B71" s="104" t="s">
        <v>115</v>
      </c>
      <c r="C71" s="105" t="s">
        <v>23</v>
      </c>
      <c r="D71" s="106">
        <v>4300</v>
      </c>
      <c r="E71" s="39"/>
      <c r="F71" s="39"/>
      <c r="G71" s="39"/>
      <c r="H71" s="24"/>
      <c r="I71" s="16"/>
      <c r="J71" s="16"/>
      <c r="K71" s="16"/>
      <c r="L71" s="16"/>
      <c r="M71" s="16"/>
      <c r="N71" s="16"/>
      <c r="O71" s="16"/>
      <c r="P71" s="16"/>
      <c r="Q71" s="16"/>
      <c r="R71" s="19">
        <f>SUM(E71:O71)*D71</f>
        <v>0</v>
      </c>
    </row>
    <row r="72" spans="1:18" ht="12.75">
      <c r="A72" s="103"/>
      <c r="B72" s="104"/>
      <c r="C72" s="105" t="s">
        <v>24</v>
      </c>
      <c r="D72" s="106">
        <v>4300</v>
      </c>
      <c r="E72" s="39"/>
      <c r="F72" s="39"/>
      <c r="G72" s="39"/>
      <c r="H72" s="24"/>
      <c r="I72" s="16"/>
      <c r="J72" s="16"/>
      <c r="K72" s="16"/>
      <c r="L72" s="16"/>
      <c r="M72" s="16"/>
      <c r="N72" s="16"/>
      <c r="O72" s="16"/>
      <c r="P72" s="16"/>
      <c r="Q72" s="16"/>
      <c r="R72" s="19">
        <f t="shared" si="2"/>
        <v>0</v>
      </c>
    </row>
    <row r="73" spans="1:18" ht="12.75">
      <c r="A73" s="103"/>
      <c r="B73" s="104"/>
      <c r="C73" s="105" t="s">
        <v>20</v>
      </c>
      <c r="D73" s="106">
        <v>4300</v>
      </c>
      <c r="E73" s="39"/>
      <c r="F73" s="39"/>
      <c r="G73" s="39"/>
      <c r="H73" s="24"/>
      <c r="I73" s="16"/>
      <c r="J73" s="16"/>
      <c r="K73" s="16"/>
      <c r="L73" s="16"/>
      <c r="M73" s="16"/>
      <c r="N73" s="16"/>
      <c r="O73" s="16"/>
      <c r="P73" s="16"/>
      <c r="Q73" s="16"/>
      <c r="R73" s="19">
        <f t="shared" si="2"/>
        <v>0</v>
      </c>
    </row>
    <row r="74" spans="1:18" ht="12.75">
      <c r="A74" s="103"/>
      <c r="B74" s="104"/>
      <c r="C74" s="105" t="s">
        <v>122</v>
      </c>
      <c r="D74" s="106">
        <v>5600</v>
      </c>
      <c r="E74" s="39"/>
      <c r="F74" s="39"/>
      <c r="G74" s="39"/>
      <c r="H74" s="24"/>
      <c r="I74" s="16"/>
      <c r="J74" s="16"/>
      <c r="K74" s="16"/>
      <c r="L74" s="16"/>
      <c r="M74" s="16"/>
      <c r="N74" s="16"/>
      <c r="O74" s="16"/>
      <c r="P74" s="16"/>
      <c r="Q74" s="16"/>
      <c r="R74" s="19">
        <f t="shared" si="2"/>
        <v>0</v>
      </c>
    </row>
    <row r="75" spans="1:18" ht="12.75">
      <c r="A75" s="103"/>
      <c r="B75" s="104"/>
      <c r="C75" s="105" t="s">
        <v>85</v>
      </c>
      <c r="D75" s="106">
        <v>5600</v>
      </c>
      <c r="E75" s="39"/>
      <c r="F75" s="39"/>
      <c r="G75" s="39"/>
      <c r="H75" s="24"/>
      <c r="I75" s="16"/>
      <c r="J75" s="16"/>
      <c r="K75" s="16"/>
      <c r="L75" s="16"/>
      <c r="M75" s="16"/>
      <c r="N75" s="16"/>
      <c r="O75" s="16"/>
      <c r="P75" s="16"/>
      <c r="Q75" s="16"/>
      <c r="R75" s="19">
        <f t="shared" si="2"/>
        <v>0</v>
      </c>
    </row>
    <row r="76" spans="1:18" ht="12.75">
      <c r="A76" s="103"/>
      <c r="B76" s="104"/>
      <c r="C76" s="105" t="s">
        <v>86</v>
      </c>
      <c r="D76" s="106">
        <v>5600</v>
      </c>
      <c r="E76" s="39"/>
      <c r="F76" s="39"/>
      <c r="G76" s="39"/>
      <c r="H76" s="24"/>
      <c r="I76" s="16"/>
      <c r="J76" s="16"/>
      <c r="K76" s="16"/>
      <c r="L76" s="16"/>
      <c r="M76" s="16"/>
      <c r="N76" s="16"/>
      <c r="O76" s="16"/>
      <c r="P76" s="16"/>
      <c r="Q76" s="16"/>
      <c r="R76" s="19">
        <f t="shared" si="2"/>
        <v>0</v>
      </c>
    </row>
    <row r="77" spans="1:18" ht="12.75">
      <c r="A77" s="107">
        <v>150</v>
      </c>
      <c r="B77" s="108" t="s">
        <v>117</v>
      </c>
      <c r="C77" s="109" t="s">
        <v>23</v>
      </c>
      <c r="D77" s="110">
        <v>4300</v>
      </c>
      <c r="E77" s="39"/>
      <c r="F77" s="39"/>
      <c r="G77" s="39"/>
      <c r="H77" s="84"/>
      <c r="I77" s="40"/>
      <c r="J77" s="40"/>
      <c r="K77" s="40"/>
      <c r="L77" s="40"/>
      <c r="M77" s="40"/>
      <c r="N77" s="40"/>
      <c r="O77" s="40"/>
      <c r="P77" s="40"/>
      <c r="Q77" s="40"/>
      <c r="R77" s="41">
        <f>SUM(E77:O77)*D77</f>
        <v>0</v>
      </c>
    </row>
    <row r="78" spans="1:18" ht="12.75">
      <c r="A78" s="107"/>
      <c r="B78" s="108"/>
      <c r="C78" s="109" t="s">
        <v>24</v>
      </c>
      <c r="D78" s="110">
        <v>4300</v>
      </c>
      <c r="E78" s="39"/>
      <c r="F78" s="39"/>
      <c r="G78" s="39"/>
      <c r="H78" s="84"/>
      <c r="I78" s="40"/>
      <c r="J78" s="40"/>
      <c r="K78" s="40"/>
      <c r="L78" s="40"/>
      <c r="M78" s="40"/>
      <c r="N78" s="40"/>
      <c r="O78" s="40"/>
      <c r="P78" s="40"/>
      <c r="Q78" s="40"/>
      <c r="R78" s="41">
        <f t="shared" si="2"/>
        <v>0</v>
      </c>
    </row>
    <row r="79" spans="1:18" ht="12.75">
      <c r="A79" s="107"/>
      <c r="B79" s="108"/>
      <c r="C79" s="109" t="s">
        <v>20</v>
      </c>
      <c r="D79" s="110">
        <v>4300</v>
      </c>
      <c r="E79" s="39"/>
      <c r="F79" s="39"/>
      <c r="G79" s="39"/>
      <c r="H79" s="84"/>
      <c r="I79" s="40"/>
      <c r="J79" s="40"/>
      <c r="K79" s="40"/>
      <c r="L79" s="40"/>
      <c r="M79" s="40"/>
      <c r="N79" s="40"/>
      <c r="O79" s="40"/>
      <c r="P79" s="40"/>
      <c r="Q79" s="40"/>
      <c r="R79" s="41">
        <f t="shared" si="2"/>
        <v>0</v>
      </c>
    </row>
    <row r="80" spans="1:18" ht="12.75">
      <c r="A80" s="107"/>
      <c r="B80" s="108"/>
      <c r="C80" s="36" t="s">
        <v>122</v>
      </c>
      <c r="D80" s="110">
        <v>5600</v>
      </c>
      <c r="E80" s="39"/>
      <c r="F80" s="39"/>
      <c r="G80" s="39"/>
      <c r="H80" s="84"/>
      <c r="I80" s="40"/>
      <c r="J80" s="40"/>
      <c r="K80" s="40"/>
      <c r="L80" s="40"/>
      <c r="M80" s="40"/>
      <c r="N80" s="40"/>
      <c r="O80" s="40"/>
      <c r="P80" s="40"/>
      <c r="Q80" s="40"/>
      <c r="R80" s="41">
        <f t="shared" si="2"/>
        <v>0</v>
      </c>
    </row>
    <row r="81" spans="1:18" ht="12.75">
      <c r="A81" s="107"/>
      <c r="B81" s="108"/>
      <c r="C81" s="36" t="s">
        <v>85</v>
      </c>
      <c r="D81" s="110">
        <v>5600</v>
      </c>
      <c r="E81" s="39"/>
      <c r="F81" s="39"/>
      <c r="G81" s="39"/>
      <c r="H81" s="84"/>
      <c r="I81" s="40"/>
      <c r="J81" s="40"/>
      <c r="K81" s="40"/>
      <c r="L81" s="40"/>
      <c r="M81" s="40"/>
      <c r="N81" s="40"/>
      <c r="O81" s="40"/>
      <c r="P81" s="40"/>
      <c r="Q81" s="40"/>
      <c r="R81" s="41">
        <f t="shared" si="2"/>
        <v>0</v>
      </c>
    </row>
    <row r="82" spans="1:18" ht="12.75">
      <c r="A82" s="107"/>
      <c r="B82" s="108"/>
      <c r="C82" s="36" t="s">
        <v>123</v>
      </c>
      <c r="D82" s="110">
        <v>5600</v>
      </c>
      <c r="E82" s="39"/>
      <c r="F82" s="39"/>
      <c r="G82" s="39"/>
      <c r="H82" s="84"/>
      <c r="I82" s="40"/>
      <c r="J82" s="40"/>
      <c r="K82" s="40"/>
      <c r="L82" s="40"/>
      <c r="M82" s="40"/>
      <c r="N82" s="40"/>
      <c r="O82" s="40"/>
      <c r="P82" s="40"/>
      <c r="Q82" s="40"/>
      <c r="R82" s="41">
        <f t="shared" si="2"/>
        <v>0</v>
      </c>
    </row>
    <row r="83" spans="1:18" ht="12.75">
      <c r="A83" s="103">
        <v>149</v>
      </c>
      <c r="B83" s="104" t="s">
        <v>118</v>
      </c>
      <c r="C83" s="105" t="s">
        <v>23</v>
      </c>
      <c r="D83" s="106">
        <v>3900</v>
      </c>
      <c r="E83" s="39"/>
      <c r="F83" s="39"/>
      <c r="G83" s="39"/>
      <c r="H83" s="90"/>
      <c r="I83" s="111"/>
      <c r="J83" s="111"/>
      <c r="K83" s="111"/>
      <c r="L83" s="111"/>
      <c r="M83" s="111"/>
      <c r="N83" s="111"/>
      <c r="O83" s="111"/>
      <c r="P83" s="111"/>
      <c r="Q83" s="111"/>
      <c r="R83" s="112">
        <f>SUM(E83:O83)*D83</f>
        <v>0</v>
      </c>
    </row>
    <row r="84" spans="1:18" ht="12.75">
      <c r="A84" s="103"/>
      <c r="B84" s="104"/>
      <c r="C84" s="105" t="s">
        <v>24</v>
      </c>
      <c r="D84" s="106">
        <v>3900</v>
      </c>
      <c r="E84" s="39"/>
      <c r="F84" s="39"/>
      <c r="G84" s="39"/>
      <c r="H84" s="90"/>
      <c r="I84" s="111"/>
      <c r="J84" s="111"/>
      <c r="K84" s="111"/>
      <c r="L84" s="111"/>
      <c r="M84" s="111"/>
      <c r="N84" s="111"/>
      <c r="O84" s="111"/>
      <c r="P84" s="111"/>
      <c r="Q84" s="111"/>
      <c r="R84" s="112">
        <f t="shared" si="2"/>
        <v>0</v>
      </c>
    </row>
    <row r="85" spans="1:18" ht="12.75">
      <c r="A85" s="103"/>
      <c r="B85" s="104"/>
      <c r="C85" s="105" t="s">
        <v>20</v>
      </c>
      <c r="D85" s="106">
        <v>3900</v>
      </c>
      <c r="E85" s="39"/>
      <c r="F85" s="39"/>
      <c r="G85" s="39"/>
      <c r="H85" s="90"/>
      <c r="I85" s="111"/>
      <c r="J85" s="111"/>
      <c r="K85" s="111"/>
      <c r="L85" s="111"/>
      <c r="M85" s="111"/>
      <c r="N85" s="111"/>
      <c r="O85" s="111"/>
      <c r="P85" s="111"/>
      <c r="Q85" s="111"/>
      <c r="R85" s="112">
        <f t="shared" si="2"/>
        <v>0</v>
      </c>
    </row>
    <row r="86" spans="1:18" ht="12.75">
      <c r="A86" s="103"/>
      <c r="B86" s="104"/>
      <c r="C86" s="105" t="s">
        <v>122</v>
      </c>
      <c r="D86" s="106">
        <v>5500</v>
      </c>
      <c r="E86" s="39"/>
      <c r="F86" s="39"/>
      <c r="G86" s="39"/>
      <c r="H86" s="90"/>
      <c r="I86" s="111"/>
      <c r="J86" s="111"/>
      <c r="K86" s="111"/>
      <c r="L86" s="111"/>
      <c r="M86" s="111"/>
      <c r="N86" s="111"/>
      <c r="O86" s="111"/>
      <c r="P86" s="111"/>
      <c r="Q86" s="111"/>
      <c r="R86" s="112">
        <f t="shared" si="2"/>
        <v>0</v>
      </c>
    </row>
    <row r="87" spans="1:18" ht="12.75">
      <c r="A87" s="103"/>
      <c r="B87" s="104"/>
      <c r="C87" s="105" t="s">
        <v>85</v>
      </c>
      <c r="D87" s="106">
        <v>5500</v>
      </c>
      <c r="E87" s="39"/>
      <c r="F87" s="39"/>
      <c r="G87" s="39"/>
      <c r="H87" s="90"/>
      <c r="I87" s="111"/>
      <c r="J87" s="111"/>
      <c r="K87" s="111"/>
      <c r="L87" s="111"/>
      <c r="M87" s="111"/>
      <c r="N87" s="111"/>
      <c r="O87" s="111"/>
      <c r="P87" s="111"/>
      <c r="Q87" s="111"/>
      <c r="R87" s="112">
        <f t="shared" si="2"/>
        <v>0</v>
      </c>
    </row>
    <row r="88" spans="1:18" ht="12.75">
      <c r="A88" s="103"/>
      <c r="B88" s="104"/>
      <c r="C88" s="105" t="s">
        <v>86</v>
      </c>
      <c r="D88" s="106">
        <v>5500</v>
      </c>
      <c r="E88" s="39"/>
      <c r="F88" s="39"/>
      <c r="G88" s="39"/>
      <c r="H88" s="90"/>
      <c r="I88" s="153"/>
      <c r="J88" s="153"/>
      <c r="K88" s="153"/>
      <c r="L88" s="153"/>
      <c r="M88" s="153"/>
      <c r="N88" s="153"/>
      <c r="O88" s="153"/>
      <c r="P88" s="153"/>
      <c r="Q88" s="153"/>
      <c r="R88" s="112">
        <f t="shared" si="2"/>
        <v>0</v>
      </c>
    </row>
    <row r="89" spans="1:18" ht="12.75">
      <c r="A89" s="139"/>
      <c r="B89" s="140"/>
      <c r="C89" s="141"/>
      <c r="D89" s="142"/>
      <c r="E89" s="143"/>
      <c r="F89" s="143"/>
      <c r="G89" s="143"/>
      <c r="H89" s="144"/>
      <c r="I89" s="145"/>
      <c r="J89" s="145"/>
      <c r="K89" s="145"/>
      <c r="L89" s="145"/>
      <c r="M89" s="145"/>
      <c r="N89" s="145"/>
      <c r="O89" s="145"/>
      <c r="P89" s="145"/>
      <c r="Q89" s="145"/>
      <c r="R89" s="146"/>
    </row>
    <row r="90" spans="1:18" ht="12.75">
      <c r="A90" s="100"/>
      <c r="B90" s="101" t="s">
        <v>45</v>
      </c>
      <c r="C90" s="102"/>
      <c r="D90" s="154"/>
      <c r="E90" s="114">
        <v>130</v>
      </c>
      <c r="F90" s="114">
        <v>140</v>
      </c>
      <c r="G90" s="114">
        <v>150</v>
      </c>
      <c r="H90" s="114" t="s">
        <v>10</v>
      </c>
      <c r="I90" s="114" t="s">
        <v>11</v>
      </c>
      <c r="J90" s="114" t="s">
        <v>12</v>
      </c>
      <c r="K90" s="114" t="s">
        <v>13</v>
      </c>
      <c r="L90" s="114" t="s">
        <v>14</v>
      </c>
      <c r="M90" s="114" t="s">
        <v>15</v>
      </c>
      <c r="N90" s="114" t="s">
        <v>16</v>
      </c>
      <c r="O90" s="114" t="s">
        <v>17</v>
      </c>
      <c r="P90" s="114"/>
      <c r="Q90" s="114"/>
      <c r="R90" s="113"/>
    </row>
    <row r="91" spans="1:18" ht="12.75">
      <c r="A91" s="59">
        <v>101</v>
      </c>
      <c r="B91" s="10" t="s">
        <v>27</v>
      </c>
      <c r="C91" s="9" t="s">
        <v>21</v>
      </c>
      <c r="D91" s="30">
        <v>3600</v>
      </c>
      <c r="E91" s="16"/>
      <c r="F91" s="16"/>
      <c r="G91" s="16"/>
      <c r="H91" s="43"/>
      <c r="I91" s="39"/>
      <c r="J91" s="39"/>
      <c r="K91" s="39"/>
      <c r="L91" s="39"/>
      <c r="M91" s="39"/>
      <c r="N91" s="39"/>
      <c r="O91" s="39"/>
      <c r="P91" s="39"/>
      <c r="Q91" s="39"/>
      <c r="R91" s="19">
        <f>SUM(E91:O91)*D91</f>
        <v>0</v>
      </c>
    </row>
    <row r="92" spans="1:18" ht="12.75">
      <c r="A92" s="59"/>
      <c r="B92" s="10"/>
      <c r="C92" s="9" t="s">
        <v>22</v>
      </c>
      <c r="D92" s="30">
        <v>3600</v>
      </c>
      <c r="E92" s="16"/>
      <c r="F92" s="16"/>
      <c r="G92" s="16"/>
      <c r="H92" s="43"/>
      <c r="I92" s="39"/>
      <c r="J92" s="39"/>
      <c r="K92" s="39"/>
      <c r="L92" s="39"/>
      <c r="M92" s="39"/>
      <c r="N92" s="39"/>
      <c r="O92" s="39"/>
      <c r="P92" s="39"/>
      <c r="Q92" s="39"/>
      <c r="R92" s="19">
        <f aca="true" t="shared" si="3" ref="R92:R102">SUM(E92:O92)*D92</f>
        <v>0</v>
      </c>
    </row>
    <row r="93" spans="1:18" ht="12.75">
      <c r="A93" s="59"/>
      <c r="B93" s="10"/>
      <c r="C93" s="9" t="s">
        <v>20</v>
      </c>
      <c r="D93" s="30">
        <v>3600</v>
      </c>
      <c r="E93" s="16"/>
      <c r="F93" s="16"/>
      <c r="G93" s="16"/>
      <c r="H93" s="43"/>
      <c r="I93" s="39"/>
      <c r="J93" s="39"/>
      <c r="K93" s="39"/>
      <c r="L93" s="39"/>
      <c r="M93" s="39"/>
      <c r="N93" s="39"/>
      <c r="O93" s="39"/>
      <c r="P93" s="39"/>
      <c r="Q93" s="39"/>
      <c r="R93" s="19">
        <f t="shared" si="3"/>
        <v>0</v>
      </c>
    </row>
    <row r="94" spans="1:18" ht="12.75">
      <c r="A94" s="60">
        <v>104</v>
      </c>
      <c r="B94" s="37" t="s">
        <v>28</v>
      </c>
      <c r="C94" s="36" t="s">
        <v>21</v>
      </c>
      <c r="D94" s="38">
        <v>3900</v>
      </c>
      <c r="E94" s="40"/>
      <c r="F94" s="40"/>
      <c r="G94" s="40"/>
      <c r="H94" s="43"/>
      <c r="I94" s="39"/>
      <c r="J94" s="39"/>
      <c r="K94" s="39"/>
      <c r="L94" s="39"/>
      <c r="M94" s="39"/>
      <c r="N94" s="39"/>
      <c r="O94" s="39"/>
      <c r="P94" s="39"/>
      <c r="Q94" s="39"/>
      <c r="R94" s="41">
        <f>SUM(E94:O94)*D94</f>
        <v>0</v>
      </c>
    </row>
    <row r="95" spans="1:18" ht="12.75">
      <c r="A95" s="60"/>
      <c r="B95" s="37"/>
      <c r="C95" s="36" t="s">
        <v>22</v>
      </c>
      <c r="D95" s="38">
        <v>3900</v>
      </c>
      <c r="E95" s="40"/>
      <c r="F95" s="40"/>
      <c r="G95" s="40"/>
      <c r="H95" s="43"/>
      <c r="I95" s="39"/>
      <c r="J95" s="39"/>
      <c r="K95" s="39"/>
      <c r="L95" s="39"/>
      <c r="M95" s="39"/>
      <c r="N95" s="39"/>
      <c r="O95" s="39"/>
      <c r="P95" s="39"/>
      <c r="Q95" s="39"/>
      <c r="R95" s="41">
        <f t="shared" si="3"/>
        <v>0</v>
      </c>
    </row>
    <row r="96" spans="1:18" ht="12.75">
      <c r="A96" s="60"/>
      <c r="B96" s="37"/>
      <c r="C96" s="36" t="s">
        <v>20</v>
      </c>
      <c r="D96" s="38">
        <v>3900</v>
      </c>
      <c r="E96" s="40"/>
      <c r="F96" s="40"/>
      <c r="G96" s="40"/>
      <c r="H96" s="43"/>
      <c r="I96" s="39"/>
      <c r="J96" s="39"/>
      <c r="K96" s="39"/>
      <c r="L96" s="39"/>
      <c r="M96" s="39"/>
      <c r="N96" s="39"/>
      <c r="O96" s="39"/>
      <c r="P96" s="39"/>
      <c r="Q96" s="39"/>
      <c r="R96" s="41">
        <f t="shared" si="3"/>
        <v>0</v>
      </c>
    </row>
    <row r="97" spans="1:18" ht="12.75">
      <c r="A97" s="103">
        <v>103</v>
      </c>
      <c r="B97" s="104" t="s">
        <v>49</v>
      </c>
      <c r="C97" s="105" t="s">
        <v>23</v>
      </c>
      <c r="D97" s="30">
        <v>3900</v>
      </c>
      <c r="E97" s="98"/>
      <c r="F97" s="98"/>
      <c r="G97" s="98"/>
      <c r="H97" s="43"/>
      <c r="I97" s="39"/>
      <c r="J97" s="39"/>
      <c r="K97" s="39"/>
      <c r="L97" s="39"/>
      <c r="M97" s="39"/>
      <c r="N97" s="39"/>
      <c r="O97" s="39"/>
      <c r="P97" s="39"/>
      <c r="Q97" s="39"/>
      <c r="R97" s="112">
        <f>SUM(E97:O97)*D97</f>
        <v>0</v>
      </c>
    </row>
    <row r="98" spans="1:18" ht="12.75">
      <c r="A98" s="103"/>
      <c r="B98" s="104"/>
      <c r="C98" s="105" t="s">
        <v>24</v>
      </c>
      <c r="D98" s="30">
        <v>3900</v>
      </c>
      <c r="E98" s="98"/>
      <c r="F98" s="98"/>
      <c r="G98" s="98"/>
      <c r="H98" s="43"/>
      <c r="I98" s="39"/>
      <c r="J98" s="39"/>
      <c r="K98" s="39"/>
      <c r="L98" s="39"/>
      <c r="M98" s="39"/>
      <c r="N98" s="39"/>
      <c r="O98" s="39"/>
      <c r="P98" s="39"/>
      <c r="Q98" s="39"/>
      <c r="R98" s="112">
        <f t="shared" si="3"/>
        <v>0</v>
      </c>
    </row>
    <row r="99" spans="1:18" ht="12.75">
      <c r="A99" s="103"/>
      <c r="B99" s="104"/>
      <c r="C99" s="105" t="s">
        <v>20</v>
      </c>
      <c r="D99" s="30">
        <v>3900</v>
      </c>
      <c r="E99" s="98"/>
      <c r="F99" s="98"/>
      <c r="G99" s="98"/>
      <c r="H99" s="43"/>
      <c r="I99" s="39"/>
      <c r="J99" s="39"/>
      <c r="K99" s="39"/>
      <c r="L99" s="39"/>
      <c r="M99" s="39"/>
      <c r="N99" s="39"/>
      <c r="O99" s="39"/>
      <c r="P99" s="39"/>
      <c r="Q99" s="39"/>
      <c r="R99" s="112">
        <f t="shared" si="3"/>
        <v>0</v>
      </c>
    </row>
    <row r="100" spans="1:18" ht="12.75">
      <c r="A100" s="107">
        <v>102</v>
      </c>
      <c r="B100" s="108" t="s">
        <v>50</v>
      </c>
      <c r="C100" s="109" t="s">
        <v>23</v>
      </c>
      <c r="D100" s="38">
        <v>3500</v>
      </c>
      <c r="E100" s="40"/>
      <c r="F100" s="40"/>
      <c r="G100" s="40"/>
      <c r="H100" s="43"/>
      <c r="I100" s="39"/>
      <c r="J100" s="39"/>
      <c r="K100" s="39"/>
      <c r="L100" s="39"/>
      <c r="M100" s="39"/>
      <c r="N100" s="39"/>
      <c r="O100" s="39"/>
      <c r="P100" s="39"/>
      <c r="Q100" s="39"/>
      <c r="R100" s="41">
        <f>SUM(E100:O100)*D100</f>
        <v>0</v>
      </c>
    </row>
    <row r="101" spans="1:18" ht="12.75">
      <c r="A101" s="107"/>
      <c r="B101" s="108"/>
      <c r="C101" s="109" t="s">
        <v>24</v>
      </c>
      <c r="D101" s="38">
        <v>3500</v>
      </c>
      <c r="E101" s="40"/>
      <c r="F101" s="40"/>
      <c r="G101" s="40"/>
      <c r="H101" s="43"/>
      <c r="I101" s="39"/>
      <c r="J101" s="39"/>
      <c r="K101" s="39"/>
      <c r="L101" s="39"/>
      <c r="M101" s="39"/>
      <c r="N101" s="39"/>
      <c r="O101" s="39"/>
      <c r="P101" s="39"/>
      <c r="Q101" s="39"/>
      <c r="R101" s="41">
        <f t="shared" si="3"/>
        <v>0</v>
      </c>
    </row>
    <row r="102" spans="1:18" ht="12.75">
      <c r="A102" s="107"/>
      <c r="B102" s="108"/>
      <c r="C102" s="109" t="s">
        <v>20</v>
      </c>
      <c r="D102" s="156">
        <v>3500</v>
      </c>
      <c r="E102" s="148"/>
      <c r="F102" s="148"/>
      <c r="G102" s="148"/>
      <c r="H102" s="157"/>
      <c r="I102" s="39"/>
      <c r="J102" s="39"/>
      <c r="K102" s="39"/>
      <c r="L102" s="39"/>
      <c r="M102" s="39"/>
      <c r="N102" s="39"/>
      <c r="O102" s="39"/>
      <c r="P102" s="39"/>
      <c r="Q102" s="39"/>
      <c r="R102" s="41">
        <f t="shared" si="3"/>
        <v>0</v>
      </c>
    </row>
    <row r="103" spans="1:23" s="155" customFormat="1" ht="12.75">
      <c r="A103" s="139"/>
      <c r="B103" s="140"/>
      <c r="C103" s="141"/>
      <c r="D103" s="142"/>
      <c r="E103" s="145"/>
      <c r="F103" s="145"/>
      <c r="G103" s="145"/>
      <c r="H103" s="145"/>
      <c r="I103" s="143"/>
      <c r="J103" s="143"/>
      <c r="K103" s="143"/>
      <c r="L103" s="143"/>
      <c r="M103" s="143"/>
      <c r="N103" s="143"/>
      <c r="O103" s="143"/>
      <c r="P103" s="143"/>
      <c r="Q103" s="143"/>
      <c r="R103" s="146"/>
      <c r="T103" s="2"/>
      <c r="U103" s="2"/>
      <c r="V103" s="2"/>
      <c r="W103" s="2"/>
    </row>
    <row r="104" spans="1:18" ht="12.75">
      <c r="A104" s="119"/>
      <c r="B104" s="121" t="s">
        <v>124</v>
      </c>
      <c r="C104" s="120"/>
      <c r="D104" s="136"/>
      <c r="E104" s="138">
        <v>130</v>
      </c>
      <c r="F104" s="138">
        <v>140</v>
      </c>
      <c r="G104" s="138">
        <v>150</v>
      </c>
      <c r="H104" s="138" t="s">
        <v>10</v>
      </c>
      <c r="I104" s="138" t="s">
        <v>11</v>
      </c>
      <c r="J104" s="138" t="s">
        <v>12</v>
      </c>
      <c r="K104" s="138" t="s">
        <v>13</v>
      </c>
      <c r="L104" s="138" t="s">
        <v>14</v>
      </c>
      <c r="M104" s="138" t="s">
        <v>15</v>
      </c>
      <c r="N104" s="138" t="s">
        <v>16</v>
      </c>
      <c r="O104" s="138" t="s">
        <v>17</v>
      </c>
      <c r="P104" s="138"/>
      <c r="Q104" s="138"/>
      <c r="R104" s="138"/>
    </row>
    <row r="105" spans="1:23" s="25" customFormat="1" ht="12.75">
      <c r="A105" s="61">
        <v>115</v>
      </c>
      <c r="B105" s="23" t="s">
        <v>131</v>
      </c>
      <c r="C105" s="9" t="s">
        <v>26</v>
      </c>
      <c r="D105" s="31">
        <v>3800</v>
      </c>
      <c r="E105" s="39"/>
      <c r="F105" s="39"/>
      <c r="G105" s="39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19">
        <f>SUM(E105:O105)*D105</f>
        <v>0</v>
      </c>
      <c r="T105" s="2"/>
      <c r="U105" s="2"/>
      <c r="V105" s="2"/>
      <c r="W105" s="2"/>
    </row>
    <row r="106" spans="1:23" s="25" customFormat="1" ht="12.75">
      <c r="A106" s="61"/>
      <c r="B106" s="23"/>
      <c r="C106" s="9" t="s">
        <v>19</v>
      </c>
      <c r="D106" s="31">
        <v>3800</v>
      </c>
      <c r="E106" s="39"/>
      <c r="F106" s="39"/>
      <c r="G106" s="39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19">
        <f>SUM(E106:O106)*D106</f>
        <v>0</v>
      </c>
      <c r="T106" s="2"/>
      <c r="U106" s="2"/>
      <c r="V106" s="2"/>
      <c r="W106" s="2"/>
    </row>
    <row r="107" spans="1:18" ht="12.75">
      <c r="A107" s="60">
        <v>109</v>
      </c>
      <c r="B107" s="42" t="s">
        <v>126</v>
      </c>
      <c r="C107" s="36" t="s">
        <v>20</v>
      </c>
      <c r="D107" s="38">
        <v>3500</v>
      </c>
      <c r="E107" s="39"/>
      <c r="F107" s="39"/>
      <c r="G107" s="39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41">
        <f>SUM(E107:O107)*D107</f>
        <v>0</v>
      </c>
    </row>
    <row r="108" spans="1:18" ht="12.75">
      <c r="A108" s="60"/>
      <c r="B108" s="42"/>
      <c r="C108" s="36" t="s">
        <v>23</v>
      </c>
      <c r="D108" s="38">
        <v>3500</v>
      </c>
      <c r="E108" s="39"/>
      <c r="F108" s="39"/>
      <c r="G108" s="39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41">
        <f aca="true" t="shared" si="4" ref="R108:R117">SUM(E108:O108)*D108</f>
        <v>0</v>
      </c>
    </row>
    <row r="109" spans="1:18" ht="12.75">
      <c r="A109" s="60"/>
      <c r="B109" s="42"/>
      <c r="C109" s="36" t="s">
        <v>24</v>
      </c>
      <c r="D109" s="38">
        <v>3500</v>
      </c>
      <c r="E109" s="39"/>
      <c r="F109" s="39"/>
      <c r="G109" s="39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41">
        <f t="shared" si="4"/>
        <v>0</v>
      </c>
    </row>
    <row r="110" spans="1:18" ht="12.75">
      <c r="A110" s="103">
        <v>110</v>
      </c>
      <c r="B110" s="134" t="s">
        <v>127</v>
      </c>
      <c r="C110" s="105" t="s">
        <v>20</v>
      </c>
      <c r="D110" s="106">
        <v>3800</v>
      </c>
      <c r="E110" s="39"/>
      <c r="F110" s="39"/>
      <c r="G110" s="39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99">
        <f>SUM(E110:O110)*D110</f>
        <v>0</v>
      </c>
    </row>
    <row r="111" spans="1:18" ht="12.75">
      <c r="A111" s="103"/>
      <c r="B111" s="134"/>
      <c r="C111" s="105" t="s">
        <v>23</v>
      </c>
      <c r="D111" s="106">
        <v>3800</v>
      </c>
      <c r="E111" s="39"/>
      <c r="F111" s="39"/>
      <c r="G111" s="39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99">
        <f t="shared" si="4"/>
        <v>0</v>
      </c>
    </row>
    <row r="112" spans="1:18" ht="12.75">
      <c r="A112" s="103"/>
      <c r="B112" s="134"/>
      <c r="C112" s="105" t="s">
        <v>24</v>
      </c>
      <c r="D112" s="106">
        <v>3800</v>
      </c>
      <c r="E112" s="39"/>
      <c r="F112" s="39"/>
      <c r="G112" s="39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99">
        <f t="shared" si="4"/>
        <v>0</v>
      </c>
    </row>
    <row r="113" spans="1:18" ht="12.75">
      <c r="A113" s="60">
        <v>111</v>
      </c>
      <c r="B113" s="42" t="s">
        <v>128</v>
      </c>
      <c r="C113" s="36" t="s">
        <v>20</v>
      </c>
      <c r="D113" s="38">
        <v>3200</v>
      </c>
      <c r="E113" s="39"/>
      <c r="F113" s="39"/>
      <c r="G113" s="39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41">
        <f>SUM(E113:O113)*D113</f>
        <v>0</v>
      </c>
    </row>
    <row r="114" spans="1:18" ht="12.75">
      <c r="A114" s="60"/>
      <c r="B114" s="42"/>
      <c r="C114" s="36" t="s">
        <v>23</v>
      </c>
      <c r="D114" s="38">
        <v>3200</v>
      </c>
      <c r="E114" s="39"/>
      <c r="F114" s="39"/>
      <c r="G114" s="39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41">
        <f t="shared" si="4"/>
        <v>0</v>
      </c>
    </row>
    <row r="115" spans="1:18" ht="12.75">
      <c r="A115" s="107"/>
      <c r="B115" s="135"/>
      <c r="C115" s="109" t="s">
        <v>24</v>
      </c>
      <c r="D115" s="110">
        <v>3200</v>
      </c>
      <c r="E115" s="39"/>
      <c r="F115" s="39"/>
      <c r="G115" s="39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41">
        <f t="shared" si="4"/>
        <v>0</v>
      </c>
    </row>
    <row r="116" spans="1:18" ht="12.75">
      <c r="A116" s="103">
        <v>113</v>
      </c>
      <c r="B116" s="134" t="s">
        <v>129</v>
      </c>
      <c r="C116" s="105" t="s">
        <v>20</v>
      </c>
      <c r="D116" s="106">
        <v>3400</v>
      </c>
      <c r="E116" s="39"/>
      <c r="F116" s="39"/>
      <c r="G116" s="39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99">
        <f>SUM(E116:O116)*D116</f>
        <v>0</v>
      </c>
    </row>
    <row r="117" spans="1:18" ht="12.75">
      <c r="A117" s="60">
        <v>112</v>
      </c>
      <c r="B117" s="42" t="s">
        <v>130</v>
      </c>
      <c r="C117" s="36" t="s">
        <v>20</v>
      </c>
      <c r="D117" s="156">
        <v>3500</v>
      </c>
      <c r="E117" s="39"/>
      <c r="F117" s="39"/>
      <c r="G117" s="39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41">
        <f t="shared" si="4"/>
        <v>0</v>
      </c>
    </row>
    <row r="118" spans="1:23" s="155" customFormat="1" ht="12.75">
      <c r="A118" s="139"/>
      <c r="B118" s="158"/>
      <c r="C118" s="141"/>
      <c r="D118" s="142"/>
      <c r="E118" s="143"/>
      <c r="F118" s="143"/>
      <c r="G118" s="143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6"/>
      <c r="T118" s="2"/>
      <c r="U118" s="2"/>
      <c r="V118" s="2"/>
      <c r="W118" s="2"/>
    </row>
    <row r="119" spans="1:18" ht="12.75">
      <c r="A119" s="119"/>
      <c r="B119" s="121" t="s">
        <v>125</v>
      </c>
      <c r="C119" s="120"/>
      <c r="D119" s="136"/>
      <c r="E119" s="138">
        <v>130</v>
      </c>
      <c r="F119" s="138">
        <v>140</v>
      </c>
      <c r="G119" s="138">
        <v>150</v>
      </c>
      <c r="H119" s="138" t="s">
        <v>10</v>
      </c>
      <c r="I119" s="138" t="s">
        <v>11</v>
      </c>
      <c r="J119" s="138" t="s">
        <v>12</v>
      </c>
      <c r="K119" s="138" t="s">
        <v>13</v>
      </c>
      <c r="L119" s="138" t="s">
        <v>14</v>
      </c>
      <c r="M119" s="138" t="s">
        <v>15</v>
      </c>
      <c r="N119" s="138" t="s">
        <v>16</v>
      </c>
      <c r="O119" s="138" t="s">
        <v>17</v>
      </c>
      <c r="P119" s="138"/>
      <c r="Q119" s="138"/>
      <c r="R119" s="138"/>
    </row>
    <row r="120" spans="1:18" ht="12.75">
      <c r="A120" s="103">
        <v>156</v>
      </c>
      <c r="B120" s="134" t="s">
        <v>140</v>
      </c>
      <c r="C120" s="105" t="s">
        <v>20</v>
      </c>
      <c r="D120" s="106">
        <v>3500</v>
      </c>
      <c r="E120" s="39"/>
      <c r="F120" s="39"/>
      <c r="G120" s="39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99">
        <f aca="true" t="shared" si="5" ref="R120:R125">SUM(E120:O120)*D120</f>
        <v>0</v>
      </c>
    </row>
    <row r="121" spans="1:18" ht="12.75">
      <c r="A121" s="103"/>
      <c r="B121" s="134"/>
      <c r="C121" s="105" t="s">
        <v>23</v>
      </c>
      <c r="D121" s="106">
        <v>3500</v>
      </c>
      <c r="E121" s="39"/>
      <c r="F121" s="39"/>
      <c r="G121" s="39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99">
        <f t="shared" si="5"/>
        <v>0</v>
      </c>
    </row>
    <row r="122" spans="1:18" ht="12.75">
      <c r="A122" s="103"/>
      <c r="B122" s="134"/>
      <c r="C122" s="105" t="s">
        <v>24</v>
      </c>
      <c r="D122" s="106">
        <v>3500</v>
      </c>
      <c r="E122" s="39"/>
      <c r="F122" s="39"/>
      <c r="G122" s="39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99">
        <f t="shared" si="5"/>
        <v>0</v>
      </c>
    </row>
    <row r="123" spans="1:18" ht="12.75">
      <c r="A123" s="60">
        <v>157</v>
      </c>
      <c r="B123" s="42" t="s">
        <v>141</v>
      </c>
      <c r="C123" s="36" t="s">
        <v>20</v>
      </c>
      <c r="D123" s="38">
        <v>3200</v>
      </c>
      <c r="E123" s="39"/>
      <c r="F123" s="39"/>
      <c r="G123" s="39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41">
        <f t="shared" si="5"/>
        <v>0</v>
      </c>
    </row>
    <row r="124" spans="1:18" ht="12.75">
      <c r="A124" s="60"/>
      <c r="B124" s="42"/>
      <c r="C124" s="36" t="s">
        <v>23</v>
      </c>
      <c r="D124" s="38">
        <v>3200</v>
      </c>
      <c r="E124" s="39"/>
      <c r="F124" s="39"/>
      <c r="G124" s="39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41">
        <f t="shared" si="5"/>
        <v>0</v>
      </c>
    </row>
    <row r="125" spans="1:18" ht="12.75">
      <c r="A125" s="107"/>
      <c r="B125" s="135"/>
      <c r="C125" s="109" t="s">
        <v>24</v>
      </c>
      <c r="D125" s="147">
        <v>3200</v>
      </c>
      <c r="E125" s="39"/>
      <c r="F125" s="39"/>
      <c r="G125" s="39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41">
        <f t="shared" si="5"/>
        <v>0</v>
      </c>
    </row>
    <row r="126" spans="1:23" s="155" customFormat="1" ht="12.75">
      <c r="A126" s="139"/>
      <c r="B126" s="158"/>
      <c r="C126" s="141"/>
      <c r="D126" s="142"/>
      <c r="E126" s="143"/>
      <c r="F126" s="143"/>
      <c r="G126" s="143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6"/>
      <c r="T126" s="2"/>
      <c r="U126" s="2"/>
      <c r="V126" s="2"/>
      <c r="W126" s="2"/>
    </row>
    <row r="127" spans="1:18" ht="12.75">
      <c r="A127" s="100"/>
      <c r="B127" s="101" t="s">
        <v>46</v>
      </c>
      <c r="C127" s="102"/>
      <c r="D127" s="154"/>
      <c r="E127" s="113">
        <v>130</v>
      </c>
      <c r="F127" s="113">
        <v>140</v>
      </c>
      <c r="G127" s="113">
        <v>150</v>
      </c>
      <c r="H127" s="113" t="s">
        <v>10</v>
      </c>
      <c r="I127" s="113" t="s">
        <v>11</v>
      </c>
      <c r="J127" s="113" t="s">
        <v>12</v>
      </c>
      <c r="K127" s="113" t="s">
        <v>13</v>
      </c>
      <c r="L127" s="113" t="s">
        <v>14</v>
      </c>
      <c r="M127" s="113" t="s">
        <v>15</v>
      </c>
      <c r="N127" s="113" t="s">
        <v>16</v>
      </c>
      <c r="O127" s="113" t="s">
        <v>17</v>
      </c>
      <c r="P127" s="113"/>
      <c r="Q127" s="113"/>
      <c r="R127" s="113"/>
    </row>
    <row r="128" spans="1:18" ht="12.75">
      <c r="A128" s="59">
        <v>109</v>
      </c>
      <c r="B128" s="8" t="s">
        <v>51</v>
      </c>
      <c r="C128" s="9" t="s">
        <v>20</v>
      </c>
      <c r="D128" s="30">
        <v>3200</v>
      </c>
      <c r="E128" s="85"/>
      <c r="F128" s="85"/>
      <c r="G128" s="85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19">
        <f aca="true" t="shared" si="6" ref="R128:R134">SUM(E128:O128)*D128</f>
        <v>0</v>
      </c>
    </row>
    <row r="129" spans="1:18" ht="12.75">
      <c r="A129" s="59"/>
      <c r="B129" s="8"/>
      <c r="C129" s="9" t="s">
        <v>23</v>
      </c>
      <c r="D129" s="30">
        <v>3200</v>
      </c>
      <c r="E129" s="85"/>
      <c r="F129" s="85"/>
      <c r="G129" s="85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19">
        <f t="shared" si="6"/>
        <v>0</v>
      </c>
    </row>
    <row r="130" spans="1:18" ht="12.75">
      <c r="A130" s="59"/>
      <c r="B130" s="8"/>
      <c r="C130" s="9" t="s">
        <v>24</v>
      </c>
      <c r="D130" s="30">
        <v>3200</v>
      </c>
      <c r="E130" s="85"/>
      <c r="F130" s="85"/>
      <c r="G130" s="85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19">
        <f t="shared" si="6"/>
        <v>0</v>
      </c>
    </row>
    <row r="131" spans="1:18" ht="12.75">
      <c r="A131" s="60">
        <v>111</v>
      </c>
      <c r="B131" s="42" t="s">
        <v>111</v>
      </c>
      <c r="C131" s="36" t="s">
        <v>20</v>
      </c>
      <c r="D131" s="38">
        <v>2800</v>
      </c>
      <c r="E131" s="84"/>
      <c r="F131" s="84"/>
      <c r="G131" s="84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41">
        <f t="shared" si="6"/>
        <v>0</v>
      </c>
    </row>
    <row r="132" spans="1:18" ht="12.75">
      <c r="A132" s="60"/>
      <c r="B132" s="42"/>
      <c r="C132" s="36" t="s">
        <v>23</v>
      </c>
      <c r="D132" s="38">
        <v>2800</v>
      </c>
      <c r="E132" s="84"/>
      <c r="F132" s="84"/>
      <c r="G132" s="84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41">
        <f t="shared" si="6"/>
        <v>0</v>
      </c>
    </row>
    <row r="133" spans="1:18" ht="12.75">
      <c r="A133" s="60"/>
      <c r="B133" s="42"/>
      <c r="C133" s="36" t="s">
        <v>24</v>
      </c>
      <c r="D133" s="38">
        <v>2800</v>
      </c>
      <c r="E133" s="84"/>
      <c r="F133" s="84"/>
      <c r="G133" s="84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41">
        <f t="shared" si="6"/>
        <v>0</v>
      </c>
    </row>
    <row r="134" spans="1:18" ht="12.75">
      <c r="A134" s="59">
        <v>112</v>
      </c>
      <c r="B134" s="8" t="s">
        <v>59</v>
      </c>
      <c r="C134" s="9" t="s">
        <v>20</v>
      </c>
      <c r="D134" s="32">
        <v>3200</v>
      </c>
      <c r="E134" s="85"/>
      <c r="F134" s="85"/>
      <c r="G134" s="85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19">
        <f t="shared" si="6"/>
        <v>0</v>
      </c>
    </row>
    <row r="135" spans="1:23" s="155" customFormat="1" ht="12.75">
      <c r="A135" s="139"/>
      <c r="B135" s="158"/>
      <c r="C135" s="141"/>
      <c r="D135" s="142"/>
      <c r="E135" s="144"/>
      <c r="F135" s="144"/>
      <c r="G135" s="144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6"/>
      <c r="T135" s="2"/>
      <c r="U135" s="2"/>
      <c r="V135" s="2"/>
      <c r="W135" s="2"/>
    </row>
    <row r="136" spans="1:18" ht="12.75">
      <c r="A136" s="119"/>
      <c r="B136" s="121" t="s">
        <v>133</v>
      </c>
      <c r="C136" s="120"/>
      <c r="D136" s="136"/>
      <c r="E136" s="138">
        <v>130</v>
      </c>
      <c r="F136" s="138">
        <v>140</v>
      </c>
      <c r="G136" s="138">
        <v>150</v>
      </c>
      <c r="H136" s="138" t="s">
        <v>10</v>
      </c>
      <c r="I136" s="138" t="s">
        <v>11</v>
      </c>
      <c r="J136" s="138" t="s">
        <v>12</v>
      </c>
      <c r="K136" s="138" t="s">
        <v>13</v>
      </c>
      <c r="L136" s="138" t="s">
        <v>14</v>
      </c>
      <c r="M136" s="138" t="s">
        <v>15</v>
      </c>
      <c r="N136" s="138" t="s">
        <v>16</v>
      </c>
      <c r="O136" s="138" t="s">
        <v>17</v>
      </c>
      <c r="P136" s="138"/>
      <c r="Q136" s="138"/>
      <c r="R136" s="138"/>
    </row>
    <row r="137" spans="1:18" ht="12.75">
      <c r="A137" s="59">
        <v>105</v>
      </c>
      <c r="B137" s="10" t="s">
        <v>134</v>
      </c>
      <c r="C137" s="9" t="s">
        <v>23</v>
      </c>
      <c r="D137" s="30">
        <v>3300</v>
      </c>
      <c r="E137" s="39"/>
      <c r="F137" s="39"/>
      <c r="G137" s="39"/>
      <c r="H137" s="24"/>
      <c r="I137" s="85"/>
      <c r="J137" s="85"/>
      <c r="K137" s="85"/>
      <c r="L137" s="85"/>
      <c r="M137" s="85"/>
      <c r="N137" s="85"/>
      <c r="O137" s="85"/>
      <c r="P137" s="85"/>
      <c r="Q137" s="85"/>
      <c r="R137" s="19">
        <f>SUM(E137:O137)*D137</f>
        <v>0</v>
      </c>
    </row>
    <row r="138" spans="1:18" ht="12.75">
      <c r="A138" s="59"/>
      <c r="B138" s="10"/>
      <c r="C138" s="9" t="s">
        <v>24</v>
      </c>
      <c r="D138" s="30">
        <v>3300</v>
      </c>
      <c r="E138" s="39"/>
      <c r="F138" s="39"/>
      <c r="G138" s="39"/>
      <c r="H138" s="24"/>
      <c r="I138" s="85"/>
      <c r="J138" s="85"/>
      <c r="K138" s="85"/>
      <c r="L138" s="85"/>
      <c r="M138" s="85"/>
      <c r="N138" s="85"/>
      <c r="O138" s="85"/>
      <c r="P138" s="85"/>
      <c r="Q138" s="85"/>
      <c r="R138" s="19">
        <f aca="true" t="shared" si="7" ref="R138:R188">SUM(E138:O138)*D138</f>
        <v>0</v>
      </c>
    </row>
    <row r="139" spans="1:18" ht="12.75">
      <c r="A139" s="59"/>
      <c r="B139" s="10"/>
      <c r="C139" s="9" t="s">
        <v>20</v>
      </c>
      <c r="D139" s="30">
        <v>3300</v>
      </c>
      <c r="E139" s="39"/>
      <c r="F139" s="39"/>
      <c r="G139" s="39"/>
      <c r="H139" s="24"/>
      <c r="I139" s="85"/>
      <c r="J139" s="85"/>
      <c r="K139" s="85"/>
      <c r="L139" s="85"/>
      <c r="M139" s="85"/>
      <c r="N139" s="85"/>
      <c r="O139" s="85"/>
      <c r="P139" s="85"/>
      <c r="Q139" s="85"/>
      <c r="R139" s="19">
        <f t="shared" si="7"/>
        <v>0</v>
      </c>
    </row>
    <row r="140" spans="1:18" ht="12.75">
      <c r="A140" s="59"/>
      <c r="B140" s="10"/>
      <c r="C140" s="9" t="s">
        <v>89</v>
      </c>
      <c r="D140" s="30">
        <v>4600</v>
      </c>
      <c r="E140" s="39"/>
      <c r="F140" s="39"/>
      <c r="G140" s="39"/>
      <c r="H140" s="24"/>
      <c r="I140" s="85"/>
      <c r="J140" s="85"/>
      <c r="K140" s="85"/>
      <c r="L140" s="85"/>
      <c r="M140" s="85"/>
      <c r="N140" s="85"/>
      <c r="O140" s="85"/>
      <c r="P140" s="85"/>
      <c r="Q140" s="85"/>
      <c r="R140" s="19">
        <f t="shared" si="7"/>
        <v>0</v>
      </c>
    </row>
    <row r="141" spans="1:18" ht="12.75">
      <c r="A141" s="59"/>
      <c r="B141" s="10"/>
      <c r="C141" s="9" t="s">
        <v>88</v>
      </c>
      <c r="D141" s="30">
        <v>4600</v>
      </c>
      <c r="E141" s="39"/>
      <c r="F141" s="39"/>
      <c r="G141" s="39"/>
      <c r="H141" s="24"/>
      <c r="I141" s="85"/>
      <c r="J141" s="85"/>
      <c r="K141" s="85"/>
      <c r="L141" s="85"/>
      <c r="M141" s="85"/>
      <c r="N141" s="85"/>
      <c r="O141" s="85"/>
      <c r="P141" s="85"/>
      <c r="Q141" s="85"/>
      <c r="R141" s="19">
        <f t="shared" si="7"/>
        <v>0</v>
      </c>
    </row>
    <row r="142" spans="1:18" ht="12.75">
      <c r="A142" s="59"/>
      <c r="B142" s="10"/>
      <c r="C142" s="9" t="s">
        <v>90</v>
      </c>
      <c r="D142" s="30">
        <v>4600</v>
      </c>
      <c r="E142" s="39"/>
      <c r="F142" s="39"/>
      <c r="G142" s="39"/>
      <c r="H142" s="24"/>
      <c r="I142" s="85"/>
      <c r="J142" s="85"/>
      <c r="K142" s="85"/>
      <c r="L142" s="85"/>
      <c r="M142" s="85"/>
      <c r="N142" s="85"/>
      <c r="O142" s="85"/>
      <c r="P142" s="85"/>
      <c r="Q142" s="85"/>
      <c r="R142" s="19">
        <f t="shared" si="7"/>
        <v>0</v>
      </c>
    </row>
    <row r="143" spans="1:18" ht="12.75">
      <c r="A143" s="60">
        <v>108</v>
      </c>
      <c r="B143" s="37" t="s">
        <v>135</v>
      </c>
      <c r="C143" s="36" t="s">
        <v>23</v>
      </c>
      <c r="D143" s="38">
        <v>3600</v>
      </c>
      <c r="E143" s="39"/>
      <c r="F143" s="39"/>
      <c r="G143" s="39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41">
        <f>SUM(E143:O143)*D143</f>
        <v>0</v>
      </c>
    </row>
    <row r="144" spans="1:18" ht="12.75">
      <c r="A144" s="60"/>
      <c r="B144" s="37"/>
      <c r="C144" s="36" t="s">
        <v>24</v>
      </c>
      <c r="D144" s="38">
        <v>3600</v>
      </c>
      <c r="E144" s="39"/>
      <c r="F144" s="39"/>
      <c r="G144" s="39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41">
        <f t="shared" si="7"/>
        <v>0</v>
      </c>
    </row>
    <row r="145" spans="1:18" ht="12.75">
      <c r="A145" s="60"/>
      <c r="B145" s="37"/>
      <c r="C145" s="36" t="s">
        <v>20</v>
      </c>
      <c r="D145" s="38">
        <v>3600</v>
      </c>
      <c r="E145" s="39"/>
      <c r="F145" s="39"/>
      <c r="G145" s="39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41">
        <f t="shared" si="7"/>
        <v>0</v>
      </c>
    </row>
    <row r="146" spans="1:18" ht="12.75">
      <c r="A146" s="60"/>
      <c r="B146" s="37"/>
      <c r="C146" s="36" t="s">
        <v>89</v>
      </c>
      <c r="D146" s="38">
        <v>4800</v>
      </c>
      <c r="E146" s="39"/>
      <c r="F146" s="39"/>
      <c r="G146" s="39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41">
        <f t="shared" si="7"/>
        <v>0</v>
      </c>
    </row>
    <row r="147" spans="1:18" ht="12.75">
      <c r="A147" s="60"/>
      <c r="B147" s="37"/>
      <c r="C147" s="36" t="s">
        <v>88</v>
      </c>
      <c r="D147" s="38">
        <v>4800</v>
      </c>
      <c r="E147" s="39"/>
      <c r="F147" s="39"/>
      <c r="G147" s="39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41">
        <f t="shared" si="7"/>
        <v>0</v>
      </c>
    </row>
    <row r="148" spans="1:18" ht="12.75">
      <c r="A148" s="60"/>
      <c r="B148" s="37"/>
      <c r="C148" s="36" t="s">
        <v>90</v>
      </c>
      <c r="D148" s="38">
        <v>4800</v>
      </c>
      <c r="E148" s="39"/>
      <c r="F148" s="39"/>
      <c r="G148" s="39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41">
        <f t="shared" si="7"/>
        <v>0</v>
      </c>
    </row>
    <row r="149" spans="1:18" ht="12.75">
      <c r="A149" s="59">
        <v>106</v>
      </c>
      <c r="B149" s="104" t="s">
        <v>146</v>
      </c>
      <c r="C149" s="105" t="s">
        <v>23</v>
      </c>
      <c r="D149" s="30">
        <v>3600</v>
      </c>
      <c r="E149" s="39"/>
      <c r="F149" s="39"/>
      <c r="G149" s="39"/>
      <c r="H149" s="24"/>
      <c r="I149" s="85"/>
      <c r="J149" s="85"/>
      <c r="K149" s="85"/>
      <c r="L149" s="85"/>
      <c r="M149" s="85"/>
      <c r="N149" s="85"/>
      <c r="O149" s="85"/>
      <c r="P149" s="85"/>
      <c r="Q149" s="85"/>
      <c r="R149" s="19">
        <f>SUM(E149:O149)*D149</f>
        <v>0</v>
      </c>
    </row>
    <row r="150" spans="1:18" ht="12.75">
      <c r="A150" s="59"/>
      <c r="B150" s="104" t="s">
        <v>91</v>
      </c>
      <c r="C150" s="105" t="s">
        <v>24</v>
      </c>
      <c r="D150" s="30">
        <v>3600</v>
      </c>
      <c r="E150" s="39"/>
      <c r="F150" s="39"/>
      <c r="G150" s="39"/>
      <c r="H150" s="24"/>
      <c r="I150" s="85"/>
      <c r="J150" s="85"/>
      <c r="K150" s="85"/>
      <c r="L150" s="85"/>
      <c r="M150" s="85"/>
      <c r="N150" s="85"/>
      <c r="O150" s="85"/>
      <c r="P150" s="85"/>
      <c r="Q150" s="85"/>
      <c r="R150" s="19">
        <f>SUM(E150:O150)*D150</f>
        <v>0</v>
      </c>
    </row>
    <row r="151" spans="1:18" ht="12.75">
      <c r="A151" s="59"/>
      <c r="B151" s="104"/>
      <c r="C151" s="105" t="s">
        <v>20</v>
      </c>
      <c r="D151" s="30">
        <v>3600</v>
      </c>
      <c r="E151" s="39"/>
      <c r="F151" s="39"/>
      <c r="G151" s="39"/>
      <c r="H151" s="24"/>
      <c r="I151" s="85"/>
      <c r="J151" s="85"/>
      <c r="K151" s="85"/>
      <c r="L151" s="85"/>
      <c r="M151" s="85"/>
      <c r="N151" s="85"/>
      <c r="O151" s="85"/>
      <c r="P151" s="85"/>
      <c r="Q151" s="85"/>
      <c r="R151" s="19">
        <f t="shared" si="7"/>
        <v>0</v>
      </c>
    </row>
    <row r="152" spans="1:18" ht="12.75">
      <c r="A152" s="59"/>
      <c r="B152" s="104"/>
      <c r="C152" s="105" t="s">
        <v>89</v>
      </c>
      <c r="D152" s="30">
        <v>4800</v>
      </c>
      <c r="E152" s="39"/>
      <c r="F152" s="39"/>
      <c r="G152" s="39"/>
      <c r="H152" s="24"/>
      <c r="I152" s="85"/>
      <c r="J152" s="85"/>
      <c r="K152" s="85"/>
      <c r="L152" s="85"/>
      <c r="M152" s="85"/>
      <c r="N152" s="85"/>
      <c r="O152" s="85"/>
      <c r="P152" s="85"/>
      <c r="Q152" s="85"/>
      <c r="R152" s="19">
        <f t="shared" si="7"/>
        <v>0</v>
      </c>
    </row>
    <row r="153" spans="1:18" ht="12.75">
      <c r="A153" s="59"/>
      <c r="B153" s="104"/>
      <c r="C153" s="105" t="s">
        <v>88</v>
      </c>
      <c r="D153" s="30">
        <v>4800</v>
      </c>
      <c r="E153" s="39"/>
      <c r="F153" s="39"/>
      <c r="G153" s="39"/>
      <c r="H153" s="24"/>
      <c r="I153" s="85"/>
      <c r="J153" s="85"/>
      <c r="K153" s="85"/>
      <c r="L153" s="85"/>
      <c r="M153" s="85"/>
      <c r="N153" s="85"/>
      <c r="O153" s="85"/>
      <c r="P153" s="85"/>
      <c r="Q153" s="85"/>
      <c r="R153" s="19">
        <f t="shared" si="7"/>
        <v>0</v>
      </c>
    </row>
    <row r="154" spans="1:18" ht="12.75">
      <c r="A154" s="59"/>
      <c r="B154" s="104"/>
      <c r="C154" s="105" t="s">
        <v>90</v>
      </c>
      <c r="D154" s="30">
        <v>4800</v>
      </c>
      <c r="E154" s="39"/>
      <c r="F154" s="39"/>
      <c r="G154" s="39"/>
      <c r="H154" s="24"/>
      <c r="I154" s="85"/>
      <c r="J154" s="85"/>
      <c r="K154" s="85"/>
      <c r="L154" s="85"/>
      <c r="M154" s="85"/>
      <c r="N154" s="85"/>
      <c r="O154" s="85"/>
      <c r="P154" s="85"/>
      <c r="Q154" s="85"/>
      <c r="R154" s="19">
        <f t="shared" si="7"/>
        <v>0</v>
      </c>
    </row>
    <row r="155" spans="1:18" ht="12.75">
      <c r="A155" s="60">
        <v>107</v>
      </c>
      <c r="B155" s="108" t="s">
        <v>147</v>
      </c>
      <c r="C155" s="109" t="s">
        <v>23</v>
      </c>
      <c r="D155" s="38">
        <v>3200</v>
      </c>
      <c r="E155" s="39"/>
      <c r="F155" s="39"/>
      <c r="G155" s="39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41">
        <f>SUM(E155:O155)*D155</f>
        <v>0</v>
      </c>
    </row>
    <row r="156" spans="1:18" ht="12.75">
      <c r="A156" s="60"/>
      <c r="B156" s="108"/>
      <c r="C156" s="109" t="s">
        <v>24</v>
      </c>
      <c r="D156" s="38">
        <v>3200</v>
      </c>
      <c r="E156" s="39"/>
      <c r="F156" s="39"/>
      <c r="G156" s="39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41">
        <f t="shared" si="7"/>
        <v>0</v>
      </c>
    </row>
    <row r="157" spans="1:18" ht="12.75">
      <c r="A157" s="60"/>
      <c r="B157" s="108"/>
      <c r="C157" s="109" t="s">
        <v>20</v>
      </c>
      <c r="D157" s="38">
        <v>3200</v>
      </c>
      <c r="E157" s="39"/>
      <c r="F157" s="39"/>
      <c r="G157" s="39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41">
        <f t="shared" si="7"/>
        <v>0</v>
      </c>
    </row>
    <row r="158" spans="1:18" ht="12.75">
      <c r="A158" s="60"/>
      <c r="B158" s="108"/>
      <c r="C158" s="109" t="s">
        <v>89</v>
      </c>
      <c r="D158" s="38">
        <v>4500</v>
      </c>
      <c r="E158" s="39"/>
      <c r="F158" s="39"/>
      <c r="G158" s="39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41">
        <f t="shared" si="7"/>
        <v>0</v>
      </c>
    </row>
    <row r="159" spans="1:18" ht="12.75">
      <c r="A159" s="60"/>
      <c r="B159" s="108"/>
      <c r="C159" s="109" t="s">
        <v>88</v>
      </c>
      <c r="D159" s="38">
        <v>4500</v>
      </c>
      <c r="E159" s="39"/>
      <c r="F159" s="39"/>
      <c r="G159" s="39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41">
        <f t="shared" si="7"/>
        <v>0</v>
      </c>
    </row>
    <row r="160" spans="1:18" ht="12.75">
      <c r="A160" s="60"/>
      <c r="B160" s="108"/>
      <c r="C160" s="109" t="s">
        <v>90</v>
      </c>
      <c r="D160" s="38">
        <v>4500</v>
      </c>
      <c r="E160" s="39"/>
      <c r="F160" s="39"/>
      <c r="G160" s="39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41">
        <f t="shared" si="7"/>
        <v>0</v>
      </c>
    </row>
    <row r="161" spans="1:18" ht="12.75">
      <c r="A161" s="59">
        <v>116</v>
      </c>
      <c r="B161" s="10" t="s">
        <v>137</v>
      </c>
      <c r="C161" s="9" t="s">
        <v>26</v>
      </c>
      <c r="D161" s="30">
        <v>4800</v>
      </c>
      <c r="E161" s="39"/>
      <c r="F161" s="39"/>
      <c r="G161" s="39"/>
      <c r="H161" s="24"/>
      <c r="I161" s="85"/>
      <c r="J161" s="85"/>
      <c r="K161" s="85"/>
      <c r="L161" s="85"/>
      <c r="M161" s="85"/>
      <c r="N161" s="85"/>
      <c r="O161" s="85"/>
      <c r="P161" s="85"/>
      <c r="Q161" s="85"/>
      <c r="R161" s="19">
        <f>SUM(E161:O161)*D161</f>
        <v>0</v>
      </c>
    </row>
    <row r="162" spans="1:18" ht="12.75">
      <c r="A162" s="59"/>
      <c r="B162" s="10"/>
      <c r="C162" s="9" t="s">
        <v>19</v>
      </c>
      <c r="D162" s="32">
        <v>4800</v>
      </c>
      <c r="E162" s="39"/>
      <c r="F162" s="39"/>
      <c r="G162" s="39"/>
      <c r="H162" s="24"/>
      <c r="I162" s="85"/>
      <c r="J162" s="85"/>
      <c r="K162" s="85"/>
      <c r="L162" s="85"/>
      <c r="M162" s="85"/>
      <c r="N162" s="85"/>
      <c r="O162" s="85"/>
      <c r="P162" s="85"/>
      <c r="Q162" s="85"/>
      <c r="R162" s="19">
        <f t="shared" si="7"/>
        <v>0</v>
      </c>
    </row>
    <row r="163" spans="1:23" s="155" customFormat="1" ht="12.75">
      <c r="A163" s="139"/>
      <c r="B163" s="140"/>
      <c r="C163" s="141"/>
      <c r="D163" s="142"/>
      <c r="E163" s="143"/>
      <c r="F163" s="143"/>
      <c r="G163" s="143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6"/>
      <c r="T163" s="2"/>
      <c r="U163" s="2"/>
      <c r="V163" s="2"/>
      <c r="W163" s="2"/>
    </row>
    <row r="164" spans="1:18" ht="12.75">
      <c r="A164" s="119"/>
      <c r="B164" s="121" t="s">
        <v>136</v>
      </c>
      <c r="C164" s="120"/>
      <c r="D164" s="136"/>
      <c r="E164" s="138">
        <v>130</v>
      </c>
      <c r="F164" s="138">
        <v>140</v>
      </c>
      <c r="G164" s="138">
        <v>150</v>
      </c>
      <c r="H164" s="138" t="s">
        <v>10</v>
      </c>
      <c r="I164" s="138" t="s">
        <v>11</v>
      </c>
      <c r="J164" s="138" t="s">
        <v>12</v>
      </c>
      <c r="K164" s="138" t="s">
        <v>13</v>
      </c>
      <c r="L164" s="138" t="s">
        <v>14</v>
      </c>
      <c r="M164" s="138" t="s">
        <v>15</v>
      </c>
      <c r="N164" s="138" t="s">
        <v>16</v>
      </c>
      <c r="O164" s="138" t="s">
        <v>17</v>
      </c>
      <c r="P164" s="138"/>
      <c r="Q164" s="138"/>
      <c r="R164" s="138"/>
    </row>
    <row r="165" spans="1:18" ht="12.75">
      <c r="A165" s="59">
        <v>152</v>
      </c>
      <c r="B165" s="10" t="s">
        <v>138</v>
      </c>
      <c r="C165" s="9" t="s">
        <v>23</v>
      </c>
      <c r="D165" s="30">
        <v>3300</v>
      </c>
      <c r="E165" s="39"/>
      <c r="F165" s="39"/>
      <c r="G165" s="39"/>
      <c r="H165" s="24"/>
      <c r="I165" s="85"/>
      <c r="J165" s="85"/>
      <c r="K165" s="85"/>
      <c r="L165" s="85"/>
      <c r="M165" s="85"/>
      <c r="N165" s="85"/>
      <c r="O165" s="85"/>
      <c r="P165" s="85"/>
      <c r="Q165" s="85"/>
      <c r="R165" s="19">
        <f>SUM(E165:O165)*D165</f>
        <v>0</v>
      </c>
    </row>
    <row r="166" spans="1:18" ht="12.75">
      <c r="A166" s="59"/>
      <c r="B166" s="10"/>
      <c r="C166" s="9" t="s">
        <v>24</v>
      </c>
      <c r="D166" s="30">
        <v>3300</v>
      </c>
      <c r="E166" s="39"/>
      <c r="F166" s="39"/>
      <c r="G166" s="39"/>
      <c r="H166" s="24"/>
      <c r="I166" s="85"/>
      <c r="J166" s="85"/>
      <c r="K166" s="85"/>
      <c r="L166" s="85"/>
      <c r="M166" s="85"/>
      <c r="N166" s="85"/>
      <c r="O166" s="85"/>
      <c r="P166" s="85"/>
      <c r="Q166" s="85"/>
      <c r="R166" s="19">
        <f t="shared" si="7"/>
        <v>0</v>
      </c>
    </row>
    <row r="167" spans="1:18" ht="12.75">
      <c r="A167" s="59"/>
      <c r="B167" s="10"/>
      <c r="C167" s="9" t="s">
        <v>20</v>
      </c>
      <c r="D167" s="30">
        <v>3300</v>
      </c>
      <c r="E167" s="39"/>
      <c r="F167" s="39"/>
      <c r="G167" s="39"/>
      <c r="H167" s="24"/>
      <c r="I167" s="85"/>
      <c r="J167" s="85"/>
      <c r="K167" s="85"/>
      <c r="L167" s="85"/>
      <c r="M167" s="85"/>
      <c r="N167" s="85"/>
      <c r="O167" s="85"/>
      <c r="P167" s="85"/>
      <c r="Q167" s="85"/>
      <c r="R167" s="19">
        <f t="shared" si="7"/>
        <v>0</v>
      </c>
    </row>
    <row r="168" spans="1:18" ht="12.75">
      <c r="A168" s="59"/>
      <c r="B168" s="10"/>
      <c r="C168" s="105" t="s">
        <v>122</v>
      </c>
      <c r="D168" s="30">
        <v>4600</v>
      </c>
      <c r="E168" s="39"/>
      <c r="F168" s="39"/>
      <c r="G168" s="39"/>
      <c r="H168" s="24"/>
      <c r="I168" s="85"/>
      <c r="J168" s="85"/>
      <c r="K168" s="85"/>
      <c r="L168" s="85"/>
      <c r="M168" s="85"/>
      <c r="N168" s="85"/>
      <c r="O168" s="85"/>
      <c r="P168" s="85"/>
      <c r="Q168" s="85"/>
      <c r="R168" s="19">
        <f t="shared" si="7"/>
        <v>0</v>
      </c>
    </row>
    <row r="169" spans="1:18" ht="12.75">
      <c r="A169" s="59"/>
      <c r="B169" s="10"/>
      <c r="C169" s="105" t="s">
        <v>85</v>
      </c>
      <c r="D169" s="30">
        <v>4600</v>
      </c>
      <c r="E169" s="39"/>
      <c r="F169" s="39"/>
      <c r="G169" s="39"/>
      <c r="H169" s="24"/>
      <c r="I169" s="85"/>
      <c r="J169" s="85"/>
      <c r="K169" s="85"/>
      <c r="L169" s="85"/>
      <c r="M169" s="85"/>
      <c r="N169" s="85"/>
      <c r="O169" s="85"/>
      <c r="P169" s="85"/>
      <c r="Q169" s="85"/>
      <c r="R169" s="19">
        <f t="shared" si="7"/>
        <v>0</v>
      </c>
    </row>
    <row r="170" spans="1:18" ht="12.75">
      <c r="A170" s="59"/>
      <c r="B170" s="10"/>
      <c r="C170" s="105" t="s">
        <v>86</v>
      </c>
      <c r="D170" s="30">
        <v>4600</v>
      </c>
      <c r="E170" s="39"/>
      <c r="F170" s="39"/>
      <c r="G170" s="39"/>
      <c r="H170" s="24"/>
      <c r="I170" s="85"/>
      <c r="J170" s="85"/>
      <c r="K170" s="85"/>
      <c r="L170" s="85"/>
      <c r="M170" s="85"/>
      <c r="N170" s="85"/>
      <c r="O170" s="85"/>
      <c r="P170" s="85"/>
      <c r="Q170" s="85"/>
      <c r="R170" s="19">
        <f t="shared" si="7"/>
        <v>0</v>
      </c>
    </row>
    <row r="171" spans="1:18" ht="12.75">
      <c r="A171" s="60">
        <v>153</v>
      </c>
      <c r="B171" s="37" t="s">
        <v>139</v>
      </c>
      <c r="C171" s="36" t="s">
        <v>23</v>
      </c>
      <c r="D171" s="38">
        <v>3600</v>
      </c>
      <c r="E171" s="39"/>
      <c r="F171" s="39"/>
      <c r="G171" s="39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41">
        <f>SUM(E171:O171)*D171</f>
        <v>0</v>
      </c>
    </row>
    <row r="172" spans="1:18" ht="12.75">
      <c r="A172" s="60"/>
      <c r="B172" s="37"/>
      <c r="C172" s="36" t="s">
        <v>24</v>
      </c>
      <c r="D172" s="38">
        <v>3600</v>
      </c>
      <c r="E172" s="39"/>
      <c r="F172" s="39"/>
      <c r="G172" s="39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41">
        <f t="shared" si="7"/>
        <v>0</v>
      </c>
    </row>
    <row r="173" spans="1:18" ht="12.75">
      <c r="A173" s="60"/>
      <c r="B173" s="37"/>
      <c r="C173" s="36" t="s">
        <v>20</v>
      </c>
      <c r="D173" s="38">
        <v>3600</v>
      </c>
      <c r="E173" s="39"/>
      <c r="F173" s="39"/>
      <c r="G173" s="39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41">
        <f t="shared" si="7"/>
        <v>0</v>
      </c>
    </row>
    <row r="174" spans="1:18" ht="12.75">
      <c r="A174" s="60"/>
      <c r="B174" s="37"/>
      <c r="C174" s="36" t="s">
        <v>122</v>
      </c>
      <c r="D174" s="38">
        <v>4800</v>
      </c>
      <c r="E174" s="39"/>
      <c r="F174" s="39"/>
      <c r="G174" s="39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41">
        <f t="shared" si="7"/>
        <v>0</v>
      </c>
    </row>
    <row r="175" spans="1:18" ht="12.75">
      <c r="A175" s="60"/>
      <c r="B175" s="37"/>
      <c r="C175" s="36" t="s">
        <v>85</v>
      </c>
      <c r="D175" s="38">
        <v>4800</v>
      </c>
      <c r="E175" s="39"/>
      <c r="F175" s="39"/>
      <c r="G175" s="39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41">
        <f t="shared" si="7"/>
        <v>0</v>
      </c>
    </row>
    <row r="176" spans="1:18" ht="12.75">
      <c r="A176" s="60"/>
      <c r="B176" s="37"/>
      <c r="C176" s="36" t="s">
        <v>123</v>
      </c>
      <c r="D176" s="38">
        <v>4800</v>
      </c>
      <c r="E176" s="39"/>
      <c r="F176" s="39"/>
      <c r="G176" s="39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41">
        <f t="shared" si="7"/>
        <v>0</v>
      </c>
    </row>
    <row r="177" spans="1:18" ht="12.75">
      <c r="A177" s="59">
        <v>154</v>
      </c>
      <c r="B177" s="104" t="s">
        <v>148</v>
      </c>
      <c r="C177" s="105" t="s">
        <v>23</v>
      </c>
      <c r="D177" s="30">
        <v>3600</v>
      </c>
      <c r="E177" s="39"/>
      <c r="F177" s="39"/>
      <c r="G177" s="39"/>
      <c r="H177" s="24"/>
      <c r="I177" s="85"/>
      <c r="J177" s="85"/>
      <c r="K177" s="85"/>
      <c r="L177" s="85"/>
      <c r="M177" s="85"/>
      <c r="N177" s="85"/>
      <c r="O177" s="85"/>
      <c r="P177" s="85"/>
      <c r="Q177" s="85"/>
      <c r="R177" s="19">
        <f>SUM(E177:O177)*D177</f>
        <v>0</v>
      </c>
    </row>
    <row r="178" spans="1:18" ht="12.75">
      <c r="A178" s="59"/>
      <c r="B178" s="104" t="s">
        <v>91</v>
      </c>
      <c r="C178" s="105" t="s">
        <v>24</v>
      </c>
      <c r="D178" s="30">
        <v>3600</v>
      </c>
      <c r="E178" s="39"/>
      <c r="F178" s="39"/>
      <c r="G178" s="39"/>
      <c r="H178" s="24"/>
      <c r="I178" s="85"/>
      <c r="J178" s="85"/>
      <c r="K178" s="85"/>
      <c r="L178" s="85"/>
      <c r="M178" s="85"/>
      <c r="N178" s="85"/>
      <c r="O178" s="85"/>
      <c r="P178" s="85"/>
      <c r="Q178" s="85"/>
      <c r="R178" s="19">
        <f t="shared" si="7"/>
        <v>0</v>
      </c>
    </row>
    <row r="179" spans="1:18" ht="12.75">
      <c r="A179" s="59"/>
      <c r="B179" s="104"/>
      <c r="C179" s="105" t="s">
        <v>20</v>
      </c>
      <c r="D179" s="30">
        <v>3600</v>
      </c>
      <c r="E179" s="39"/>
      <c r="F179" s="39"/>
      <c r="G179" s="39"/>
      <c r="H179" s="24"/>
      <c r="I179" s="85"/>
      <c r="J179" s="85"/>
      <c r="K179" s="85"/>
      <c r="L179" s="85"/>
      <c r="M179" s="85"/>
      <c r="N179" s="85"/>
      <c r="O179" s="85"/>
      <c r="P179" s="85"/>
      <c r="Q179" s="85"/>
      <c r="R179" s="19">
        <f t="shared" si="7"/>
        <v>0</v>
      </c>
    </row>
    <row r="180" spans="1:18" ht="12.75">
      <c r="A180" s="59"/>
      <c r="B180" s="104"/>
      <c r="C180" s="105" t="s">
        <v>122</v>
      </c>
      <c r="D180" s="30">
        <v>4800</v>
      </c>
      <c r="E180" s="39"/>
      <c r="F180" s="39"/>
      <c r="G180" s="39"/>
      <c r="H180" s="24"/>
      <c r="I180" s="85"/>
      <c r="J180" s="85"/>
      <c r="K180" s="85"/>
      <c r="L180" s="85"/>
      <c r="M180" s="85"/>
      <c r="N180" s="85"/>
      <c r="O180" s="85"/>
      <c r="P180" s="85"/>
      <c r="Q180" s="85"/>
      <c r="R180" s="19">
        <f t="shared" si="7"/>
        <v>0</v>
      </c>
    </row>
    <row r="181" spans="1:18" ht="12.75">
      <c r="A181" s="59"/>
      <c r="B181" s="104"/>
      <c r="C181" s="105" t="s">
        <v>85</v>
      </c>
      <c r="D181" s="30">
        <v>4800</v>
      </c>
      <c r="E181" s="39"/>
      <c r="F181" s="39"/>
      <c r="G181" s="39"/>
      <c r="H181" s="24"/>
      <c r="I181" s="85"/>
      <c r="J181" s="85"/>
      <c r="K181" s="85"/>
      <c r="L181" s="85"/>
      <c r="M181" s="85"/>
      <c r="N181" s="85"/>
      <c r="O181" s="85"/>
      <c r="P181" s="85"/>
      <c r="Q181" s="85"/>
      <c r="R181" s="19">
        <f t="shared" si="7"/>
        <v>0</v>
      </c>
    </row>
    <row r="182" spans="1:18" ht="12.75">
      <c r="A182" s="59"/>
      <c r="B182" s="104"/>
      <c r="C182" s="105" t="s">
        <v>86</v>
      </c>
      <c r="D182" s="30">
        <v>4800</v>
      </c>
      <c r="E182" s="39"/>
      <c r="F182" s="39"/>
      <c r="G182" s="39"/>
      <c r="H182" s="24"/>
      <c r="I182" s="85"/>
      <c r="J182" s="85"/>
      <c r="K182" s="85"/>
      <c r="L182" s="85"/>
      <c r="M182" s="85"/>
      <c r="N182" s="85"/>
      <c r="O182" s="85"/>
      <c r="P182" s="85"/>
      <c r="Q182" s="85"/>
      <c r="R182" s="19">
        <f t="shared" si="7"/>
        <v>0</v>
      </c>
    </row>
    <row r="183" spans="1:18" ht="12.75">
      <c r="A183" s="60">
        <v>155</v>
      </c>
      <c r="B183" s="108" t="s">
        <v>149</v>
      </c>
      <c r="C183" s="109" t="s">
        <v>23</v>
      </c>
      <c r="D183" s="38">
        <v>3200</v>
      </c>
      <c r="E183" s="39"/>
      <c r="F183" s="39"/>
      <c r="G183" s="39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41">
        <f>SUM(E183:O183)*D183</f>
        <v>0</v>
      </c>
    </row>
    <row r="184" spans="1:18" ht="12.75">
      <c r="A184" s="60"/>
      <c r="B184" s="108"/>
      <c r="C184" s="109" t="s">
        <v>24</v>
      </c>
      <c r="D184" s="38">
        <v>3200</v>
      </c>
      <c r="E184" s="39"/>
      <c r="F184" s="39"/>
      <c r="G184" s="39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41">
        <f t="shared" si="7"/>
        <v>0</v>
      </c>
    </row>
    <row r="185" spans="1:18" ht="12.75">
      <c r="A185" s="60"/>
      <c r="B185" s="108"/>
      <c r="C185" s="109" t="s">
        <v>20</v>
      </c>
      <c r="D185" s="38">
        <v>3200</v>
      </c>
      <c r="E185" s="39"/>
      <c r="F185" s="39"/>
      <c r="G185" s="39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41">
        <f t="shared" si="7"/>
        <v>0</v>
      </c>
    </row>
    <row r="186" spans="1:18" ht="12.75">
      <c r="A186" s="60"/>
      <c r="B186" s="108"/>
      <c r="C186" s="36" t="s">
        <v>122</v>
      </c>
      <c r="D186" s="38">
        <v>4500</v>
      </c>
      <c r="E186" s="39"/>
      <c r="F186" s="39"/>
      <c r="G186" s="39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41">
        <f t="shared" si="7"/>
        <v>0</v>
      </c>
    </row>
    <row r="187" spans="1:18" ht="12.75">
      <c r="A187" s="60"/>
      <c r="B187" s="108"/>
      <c r="C187" s="36" t="s">
        <v>85</v>
      </c>
      <c r="D187" s="38">
        <v>4500</v>
      </c>
      <c r="E187" s="39"/>
      <c r="F187" s="39"/>
      <c r="G187" s="39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41">
        <f t="shared" si="7"/>
        <v>0</v>
      </c>
    </row>
    <row r="188" spans="1:18" ht="12.75">
      <c r="A188" s="60"/>
      <c r="B188" s="108"/>
      <c r="C188" s="36" t="s">
        <v>123</v>
      </c>
      <c r="D188" s="156">
        <v>4500</v>
      </c>
      <c r="E188" s="39"/>
      <c r="F188" s="39"/>
      <c r="G188" s="39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41">
        <f t="shared" si="7"/>
        <v>0</v>
      </c>
    </row>
    <row r="189" spans="1:23" s="155" customFormat="1" ht="12.75">
      <c r="A189" s="139"/>
      <c r="B189" s="140"/>
      <c r="C189" s="141"/>
      <c r="D189" s="142"/>
      <c r="E189" s="143"/>
      <c r="F189" s="143"/>
      <c r="G189" s="143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6"/>
      <c r="T189" s="2"/>
      <c r="U189" s="2"/>
      <c r="V189" s="2"/>
      <c r="W189" s="2"/>
    </row>
    <row r="190" spans="1:18" ht="12.75">
      <c r="A190" s="100"/>
      <c r="B190" s="101" t="s">
        <v>47</v>
      </c>
      <c r="C190" s="102"/>
      <c r="D190" s="154"/>
      <c r="E190" s="113">
        <v>130</v>
      </c>
      <c r="F190" s="113">
        <v>140</v>
      </c>
      <c r="G190" s="113">
        <v>150</v>
      </c>
      <c r="H190" s="113" t="s">
        <v>10</v>
      </c>
      <c r="I190" s="113" t="s">
        <v>11</v>
      </c>
      <c r="J190" s="113" t="s">
        <v>12</v>
      </c>
      <c r="K190" s="113" t="s">
        <v>13</v>
      </c>
      <c r="L190" s="113" t="s">
        <v>14</v>
      </c>
      <c r="M190" s="113" t="s">
        <v>15</v>
      </c>
      <c r="N190" s="113" t="s">
        <v>16</v>
      </c>
      <c r="O190" s="113" t="s">
        <v>17</v>
      </c>
      <c r="P190" s="113"/>
      <c r="Q190" s="113"/>
      <c r="R190" s="113"/>
    </row>
    <row r="191" spans="1:18" ht="12.75">
      <c r="A191" s="59">
        <v>105</v>
      </c>
      <c r="B191" s="10" t="s">
        <v>29</v>
      </c>
      <c r="C191" s="9" t="s">
        <v>23</v>
      </c>
      <c r="D191" s="30">
        <v>3000</v>
      </c>
      <c r="E191" s="24"/>
      <c r="F191" s="24"/>
      <c r="G191" s="24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19">
        <f>SUM(E191:O191)*D191</f>
        <v>0</v>
      </c>
    </row>
    <row r="192" spans="1:18" ht="12.75">
      <c r="A192" s="59"/>
      <c r="B192" s="10"/>
      <c r="C192" s="9" t="s">
        <v>24</v>
      </c>
      <c r="D192" s="30">
        <v>3000</v>
      </c>
      <c r="E192" s="24"/>
      <c r="F192" s="24"/>
      <c r="G192" s="24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19">
        <f aca="true" t="shared" si="8" ref="R192:R202">SUM(E192:O192)*D192</f>
        <v>0</v>
      </c>
    </row>
    <row r="193" spans="1:18" ht="12.75">
      <c r="A193" s="59"/>
      <c r="B193" s="10"/>
      <c r="C193" s="9" t="s">
        <v>20</v>
      </c>
      <c r="D193" s="30">
        <v>3000</v>
      </c>
      <c r="E193" s="24"/>
      <c r="F193" s="24"/>
      <c r="G193" s="24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19">
        <f t="shared" si="8"/>
        <v>0</v>
      </c>
    </row>
    <row r="194" spans="1:18" ht="12.75">
      <c r="A194" s="60">
        <v>108</v>
      </c>
      <c r="B194" s="37" t="s">
        <v>30</v>
      </c>
      <c r="C194" s="36" t="s">
        <v>23</v>
      </c>
      <c r="D194" s="38">
        <v>3300</v>
      </c>
      <c r="E194" s="84"/>
      <c r="F194" s="84"/>
      <c r="G194" s="84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41">
        <f>SUM(E194:O194)*D194</f>
        <v>0</v>
      </c>
    </row>
    <row r="195" spans="1:18" ht="12.75">
      <c r="A195" s="60"/>
      <c r="B195" s="37"/>
      <c r="C195" s="36" t="s">
        <v>24</v>
      </c>
      <c r="D195" s="38">
        <v>3300</v>
      </c>
      <c r="E195" s="84"/>
      <c r="F195" s="84"/>
      <c r="G195" s="84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41">
        <f t="shared" si="8"/>
        <v>0</v>
      </c>
    </row>
    <row r="196" spans="1:18" ht="12.75">
      <c r="A196" s="60"/>
      <c r="B196" s="37"/>
      <c r="C196" s="36" t="s">
        <v>20</v>
      </c>
      <c r="D196" s="38">
        <v>3300</v>
      </c>
      <c r="E196" s="84"/>
      <c r="F196" s="84"/>
      <c r="G196" s="84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1">
        <f t="shared" si="8"/>
        <v>0</v>
      </c>
    </row>
    <row r="197" spans="1:18" ht="12.75">
      <c r="A197" s="59">
        <v>106</v>
      </c>
      <c r="B197" s="104" t="s">
        <v>150</v>
      </c>
      <c r="C197" s="105" t="s">
        <v>23</v>
      </c>
      <c r="D197" s="30">
        <v>3300</v>
      </c>
      <c r="E197" s="90"/>
      <c r="F197" s="90"/>
      <c r="G197" s="90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112">
        <f>SUM(E197:O197)*D197</f>
        <v>0</v>
      </c>
    </row>
    <row r="198" spans="1:18" ht="12.75">
      <c r="A198" s="59"/>
      <c r="B198" s="104" t="s">
        <v>91</v>
      </c>
      <c r="C198" s="105" t="s">
        <v>24</v>
      </c>
      <c r="D198" s="30">
        <v>3300</v>
      </c>
      <c r="E198" s="90"/>
      <c r="F198" s="90"/>
      <c r="G198" s="90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112">
        <f t="shared" si="8"/>
        <v>0</v>
      </c>
    </row>
    <row r="199" spans="1:18" ht="12.75">
      <c r="A199" s="59"/>
      <c r="B199" s="104"/>
      <c r="C199" s="105" t="s">
        <v>20</v>
      </c>
      <c r="D199" s="30">
        <v>3300</v>
      </c>
      <c r="E199" s="90"/>
      <c r="F199" s="90"/>
      <c r="G199" s="90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112">
        <f t="shared" si="8"/>
        <v>0</v>
      </c>
    </row>
    <row r="200" spans="1:18" ht="12.75">
      <c r="A200" s="60">
        <v>107</v>
      </c>
      <c r="B200" s="108" t="s">
        <v>151</v>
      </c>
      <c r="C200" s="109" t="s">
        <v>23</v>
      </c>
      <c r="D200" s="38">
        <v>2900</v>
      </c>
      <c r="E200" s="84"/>
      <c r="F200" s="84"/>
      <c r="G200" s="84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41">
        <f>SUM(E200:O200)*D200</f>
        <v>0</v>
      </c>
    </row>
    <row r="201" spans="1:18" ht="12.75">
      <c r="A201" s="60"/>
      <c r="B201" s="108"/>
      <c r="C201" s="109" t="s">
        <v>24</v>
      </c>
      <c r="D201" s="38">
        <v>2900</v>
      </c>
      <c r="E201" s="84"/>
      <c r="F201" s="84"/>
      <c r="G201" s="84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41">
        <f t="shared" si="8"/>
        <v>0</v>
      </c>
    </row>
    <row r="202" spans="1:18" ht="12.75">
      <c r="A202" s="60"/>
      <c r="B202" s="108"/>
      <c r="C202" s="109" t="s">
        <v>20</v>
      </c>
      <c r="D202" s="156">
        <v>2900</v>
      </c>
      <c r="E202" s="84"/>
      <c r="F202" s="84"/>
      <c r="G202" s="84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41">
        <f t="shared" si="8"/>
        <v>0</v>
      </c>
    </row>
    <row r="203" spans="1:23" s="155" customFormat="1" ht="12.75">
      <c r="A203" s="139"/>
      <c r="B203" s="140"/>
      <c r="C203" s="141"/>
      <c r="D203" s="142"/>
      <c r="E203" s="144"/>
      <c r="F203" s="144"/>
      <c r="G203" s="144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6"/>
      <c r="T203" s="2"/>
      <c r="U203" s="2"/>
      <c r="V203" s="2"/>
      <c r="W203" s="2"/>
    </row>
    <row r="204" spans="1:18" ht="12.75">
      <c r="A204" s="119"/>
      <c r="B204" s="121" t="s">
        <v>25</v>
      </c>
      <c r="C204" s="120"/>
      <c r="D204" s="136"/>
      <c r="E204" s="138">
        <v>130</v>
      </c>
      <c r="F204" s="138">
        <v>140</v>
      </c>
      <c r="G204" s="138">
        <v>150</v>
      </c>
      <c r="H204" s="138" t="s">
        <v>10</v>
      </c>
      <c r="I204" s="138" t="s">
        <v>11</v>
      </c>
      <c r="J204" s="138" t="s">
        <v>12</v>
      </c>
      <c r="K204" s="138" t="s">
        <v>13</v>
      </c>
      <c r="L204" s="138" t="s">
        <v>14</v>
      </c>
      <c r="M204" s="138" t="s">
        <v>15</v>
      </c>
      <c r="N204" s="138" t="s">
        <v>16</v>
      </c>
      <c r="O204" s="138" t="s">
        <v>17</v>
      </c>
      <c r="P204" s="138"/>
      <c r="Q204" s="138"/>
      <c r="R204" s="138"/>
    </row>
    <row r="205" spans="1:18" ht="12.75">
      <c r="A205" s="59">
        <v>117</v>
      </c>
      <c r="B205" s="11" t="s">
        <v>142</v>
      </c>
      <c r="C205" s="9" t="s">
        <v>19</v>
      </c>
      <c r="D205" s="30">
        <v>5800</v>
      </c>
      <c r="E205" s="24"/>
      <c r="F205" s="24"/>
      <c r="G205" s="24"/>
      <c r="H205" s="24"/>
      <c r="I205" s="85"/>
      <c r="J205" s="85"/>
      <c r="K205" s="85"/>
      <c r="L205" s="85"/>
      <c r="M205" s="85"/>
      <c r="N205" s="85"/>
      <c r="O205" s="85"/>
      <c r="P205" s="85"/>
      <c r="Q205" s="85"/>
      <c r="R205" s="19">
        <f>SUM(E205:O205)*D205</f>
        <v>0</v>
      </c>
    </row>
    <row r="206" spans="1:18" ht="12.75">
      <c r="A206" s="59"/>
      <c r="B206" s="11"/>
      <c r="C206" s="9" t="s">
        <v>26</v>
      </c>
      <c r="D206" s="30">
        <v>5800</v>
      </c>
      <c r="E206" s="24"/>
      <c r="F206" s="24"/>
      <c r="G206" s="24"/>
      <c r="H206" s="24"/>
      <c r="I206" s="86"/>
      <c r="J206" s="86"/>
      <c r="K206" s="86"/>
      <c r="L206" s="86"/>
      <c r="M206" s="86"/>
      <c r="N206" s="85"/>
      <c r="O206" s="85"/>
      <c r="P206" s="85"/>
      <c r="Q206" s="85"/>
      <c r="R206" s="19">
        <f>SUM(E206:O206)*D206</f>
        <v>0</v>
      </c>
    </row>
    <row r="207" spans="1:18" ht="12.75">
      <c r="A207" s="60">
        <v>137</v>
      </c>
      <c r="B207" s="125" t="s">
        <v>143</v>
      </c>
      <c r="C207" s="36" t="s">
        <v>24</v>
      </c>
      <c r="D207" s="156">
        <v>5800</v>
      </c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41">
        <f>SUM(E207:O207)*D207</f>
        <v>0</v>
      </c>
    </row>
    <row r="208" spans="1:23" s="155" customFormat="1" ht="12.75">
      <c r="A208" s="139"/>
      <c r="B208" s="159"/>
      <c r="C208" s="141"/>
      <c r="D208" s="142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6"/>
      <c r="T208" s="2"/>
      <c r="U208" s="2"/>
      <c r="V208" s="2"/>
      <c r="W208" s="2"/>
    </row>
    <row r="209" spans="1:18" ht="12.75">
      <c r="A209" s="119"/>
      <c r="B209" s="121" t="s">
        <v>95</v>
      </c>
      <c r="C209" s="120"/>
      <c r="D209" s="136"/>
      <c r="E209" s="138"/>
      <c r="F209" s="138"/>
      <c r="G209" s="138"/>
      <c r="H209" s="138" t="s">
        <v>96</v>
      </c>
      <c r="I209" s="138" t="s">
        <v>97</v>
      </c>
      <c r="J209" s="138" t="s">
        <v>98</v>
      </c>
      <c r="K209" s="138" t="s">
        <v>99</v>
      </c>
      <c r="L209" s="138" t="s">
        <v>100</v>
      </c>
      <c r="M209" s="138" t="s">
        <v>101</v>
      </c>
      <c r="N209" s="138" t="s">
        <v>102</v>
      </c>
      <c r="O209" s="138"/>
      <c r="P209" s="138"/>
      <c r="Q209" s="138"/>
      <c r="R209" s="138"/>
    </row>
    <row r="210" spans="1:18" ht="12.75">
      <c r="A210" s="103">
        <v>141</v>
      </c>
      <c r="B210" s="126" t="s">
        <v>103</v>
      </c>
      <c r="C210" s="105" t="s">
        <v>20</v>
      </c>
      <c r="D210" s="106">
        <v>1350</v>
      </c>
      <c r="E210" s="127"/>
      <c r="F210" s="127"/>
      <c r="G210" s="127"/>
      <c r="H210" s="115"/>
      <c r="I210" s="115"/>
      <c r="J210" s="115"/>
      <c r="K210" s="115"/>
      <c r="L210" s="115"/>
      <c r="M210" s="115"/>
      <c r="N210" s="24"/>
      <c r="O210" s="128"/>
      <c r="P210" s="128"/>
      <c r="Q210" s="128"/>
      <c r="R210" s="19">
        <f>SUM(E210:O210)*D210</f>
        <v>0</v>
      </c>
    </row>
    <row r="211" spans="1:18" ht="12.75">
      <c r="A211" s="103"/>
      <c r="B211" s="126"/>
      <c r="C211" s="105" t="s">
        <v>23</v>
      </c>
      <c r="D211" s="106">
        <v>1350</v>
      </c>
      <c r="E211" s="127"/>
      <c r="F211" s="127"/>
      <c r="G211" s="127"/>
      <c r="H211" s="115"/>
      <c r="I211" s="115"/>
      <c r="J211" s="115"/>
      <c r="K211" s="115"/>
      <c r="L211" s="115"/>
      <c r="M211" s="115"/>
      <c r="N211" s="24"/>
      <c r="O211" s="128"/>
      <c r="P211" s="128"/>
      <c r="Q211" s="128"/>
      <c r="R211" s="19">
        <f aca="true" t="shared" si="9" ref="R211:R228">SUM(E211:O211)*D211</f>
        <v>0</v>
      </c>
    </row>
    <row r="212" spans="1:18" ht="12.75">
      <c r="A212" s="103"/>
      <c r="B212" s="126"/>
      <c r="C212" s="105" t="s">
        <v>24</v>
      </c>
      <c r="D212" s="106">
        <v>1350</v>
      </c>
      <c r="E212" s="127"/>
      <c r="F212" s="127"/>
      <c r="G212" s="127"/>
      <c r="H212" s="115"/>
      <c r="I212" s="115"/>
      <c r="J212" s="115"/>
      <c r="K212" s="115"/>
      <c r="L212" s="115"/>
      <c r="M212" s="115"/>
      <c r="N212" s="24"/>
      <c r="O212" s="128"/>
      <c r="P212" s="128"/>
      <c r="Q212" s="128"/>
      <c r="R212" s="19">
        <f t="shared" si="9"/>
        <v>0</v>
      </c>
    </row>
    <row r="213" spans="1:18" ht="12.75">
      <c r="A213" s="103"/>
      <c r="B213" s="126"/>
      <c r="C213" s="105" t="s">
        <v>90</v>
      </c>
      <c r="D213" s="106">
        <v>1350</v>
      </c>
      <c r="E213" s="127"/>
      <c r="F213" s="127"/>
      <c r="G213" s="127"/>
      <c r="H213" s="115"/>
      <c r="I213" s="115"/>
      <c r="J213" s="115"/>
      <c r="K213" s="115"/>
      <c r="L213" s="115"/>
      <c r="M213" s="115"/>
      <c r="N213" s="24"/>
      <c r="O213" s="128"/>
      <c r="P213" s="128"/>
      <c r="Q213" s="128"/>
      <c r="R213" s="19">
        <f t="shared" si="9"/>
        <v>0</v>
      </c>
    </row>
    <row r="214" spans="1:18" ht="12.75">
      <c r="A214" s="103"/>
      <c r="B214" s="126"/>
      <c r="C214" s="105" t="s">
        <v>89</v>
      </c>
      <c r="D214" s="106">
        <v>1350</v>
      </c>
      <c r="E214" s="127"/>
      <c r="F214" s="127"/>
      <c r="G214" s="127"/>
      <c r="H214" s="115"/>
      <c r="I214" s="115"/>
      <c r="J214" s="115"/>
      <c r="K214" s="115"/>
      <c r="L214" s="115"/>
      <c r="M214" s="115"/>
      <c r="N214" s="24"/>
      <c r="O214" s="128"/>
      <c r="P214" s="128"/>
      <c r="Q214" s="128"/>
      <c r="R214" s="19">
        <f t="shared" si="9"/>
        <v>0</v>
      </c>
    </row>
    <row r="215" spans="1:18" ht="12.75">
      <c r="A215" s="103"/>
      <c r="B215" s="126"/>
      <c r="C215" s="105" t="s">
        <v>88</v>
      </c>
      <c r="D215" s="106">
        <v>1350</v>
      </c>
      <c r="E215" s="127"/>
      <c r="F215" s="127"/>
      <c r="G215" s="127"/>
      <c r="H215" s="115"/>
      <c r="I215" s="115"/>
      <c r="J215" s="115"/>
      <c r="K215" s="115"/>
      <c r="L215" s="115"/>
      <c r="M215" s="115"/>
      <c r="N215" s="24"/>
      <c r="O215" s="128"/>
      <c r="P215" s="128"/>
      <c r="Q215" s="128"/>
      <c r="R215" s="19">
        <f t="shared" si="9"/>
        <v>0</v>
      </c>
    </row>
    <row r="216" spans="1:18" ht="12.75">
      <c r="A216" s="107">
        <v>142</v>
      </c>
      <c r="B216" s="129" t="s">
        <v>104</v>
      </c>
      <c r="C216" s="109" t="s">
        <v>20</v>
      </c>
      <c r="D216" s="110">
        <v>1350</v>
      </c>
      <c r="E216" s="127"/>
      <c r="F216" s="127"/>
      <c r="G216" s="127"/>
      <c r="H216" s="124"/>
      <c r="I216" s="124"/>
      <c r="J216" s="124"/>
      <c r="K216" s="124"/>
      <c r="L216" s="124"/>
      <c r="M216" s="124"/>
      <c r="N216" s="84"/>
      <c r="O216" s="128"/>
      <c r="P216" s="128"/>
      <c r="Q216" s="128"/>
      <c r="R216" s="41">
        <f>SUM(E216:O216)*D216</f>
        <v>0</v>
      </c>
    </row>
    <row r="217" spans="1:18" ht="12.75">
      <c r="A217" s="107"/>
      <c r="B217" s="129"/>
      <c r="C217" s="109" t="s">
        <v>23</v>
      </c>
      <c r="D217" s="110">
        <v>1350</v>
      </c>
      <c r="E217" s="127"/>
      <c r="F217" s="127"/>
      <c r="G217" s="127"/>
      <c r="H217" s="124"/>
      <c r="I217" s="124"/>
      <c r="J217" s="124"/>
      <c r="K217" s="124"/>
      <c r="L217" s="124"/>
      <c r="M217" s="124"/>
      <c r="N217" s="84"/>
      <c r="O217" s="128"/>
      <c r="P217" s="128"/>
      <c r="Q217" s="128"/>
      <c r="R217" s="41">
        <f t="shared" si="9"/>
        <v>0</v>
      </c>
    </row>
    <row r="218" spans="1:18" ht="12.75">
      <c r="A218" s="107"/>
      <c r="B218" s="129"/>
      <c r="C218" s="109" t="s">
        <v>24</v>
      </c>
      <c r="D218" s="110">
        <v>1350</v>
      </c>
      <c r="E218" s="127"/>
      <c r="F218" s="127"/>
      <c r="G218" s="127"/>
      <c r="H218" s="124"/>
      <c r="I218" s="124"/>
      <c r="J218" s="124"/>
      <c r="K218" s="124"/>
      <c r="L218" s="124"/>
      <c r="M218" s="124"/>
      <c r="N218" s="84"/>
      <c r="O218" s="128"/>
      <c r="P218" s="128"/>
      <c r="Q218" s="128"/>
      <c r="R218" s="41">
        <f t="shared" si="9"/>
        <v>0</v>
      </c>
    </row>
    <row r="219" spans="1:18" ht="12.75">
      <c r="A219" s="107"/>
      <c r="B219" s="129"/>
      <c r="C219" s="109" t="s">
        <v>90</v>
      </c>
      <c r="D219" s="110">
        <v>1350</v>
      </c>
      <c r="E219" s="127"/>
      <c r="F219" s="127"/>
      <c r="G219" s="127"/>
      <c r="H219" s="124"/>
      <c r="I219" s="124"/>
      <c r="J219" s="124"/>
      <c r="K219" s="124"/>
      <c r="L219" s="124"/>
      <c r="M219" s="124"/>
      <c r="N219" s="84"/>
      <c r="O219" s="128"/>
      <c r="P219" s="128"/>
      <c r="Q219" s="128"/>
      <c r="R219" s="41">
        <f t="shared" si="9"/>
        <v>0</v>
      </c>
    </row>
    <row r="220" spans="1:18" ht="12.75">
      <c r="A220" s="107"/>
      <c r="B220" s="129"/>
      <c r="C220" s="109" t="s">
        <v>89</v>
      </c>
      <c r="D220" s="110">
        <v>1350</v>
      </c>
      <c r="E220" s="127"/>
      <c r="F220" s="127"/>
      <c r="G220" s="127"/>
      <c r="H220" s="124"/>
      <c r="I220" s="124"/>
      <c r="J220" s="124"/>
      <c r="K220" s="124"/>
      <c r="L220" s="124"/>
      <c r="M220" s="124"/>
      <c r="N220" s="84"/>
      <c r="O220" s="128"/>
      <c r="P220" s="128"/>
      <c r="Q220" s="128"/>
      <c r="R220" s="41">
        <f t="shared" si="9"/>
        <v>0</v>
      </c>
    </row>
    <row r="221" spans="1:18" ht="12.75">
      <c r="A221" s="107"/>
      <c r="B221" s="129"/>
      <c r="C221" s="109" t="s">
        <v>88</v>
      </c>
      <c r="D221" s="110">
        <v>1350</v>
      </c>
      <c r="E221" s="127"/>
      <c r="F221" s="127"/>
      <c r="G221" s="127"/>
      <c r="H221" s="124"/>
      <c r="I221" s="124"/>
      <c r="J221" s="124"/>
      <c r="K221" s="124"/>
      <c r="L221" s="124"/>
      <c r="M221" s="124"/>
      <c r="N221" s="84"/>
      <c r="O221" s="128"/>
      <c r="P221" s="128"/>
      <c r="Q221" s="128"/>
      <c r="R221" s="41">
        <f t="shared" si="9"/>
        <v>0</v>
      </c>
    </row>
    <row r="222" spans="1:18" ht="12.75">
      <c r="A222" s="130">
        <v>143</v>
      </c>
      <c r="B222" s="131" t="s">
        <v>105</v>
      </c>
      <c r="C222" s="132" t="s">
        <v>20</v>
      </c>
      <c r="D222" s="133">
        <v>1150</v>
      </c>
      <c r="E222" s="127"/>
      <c r="F222" s="127"/>
      <c r="G222" s="127"/>
      <c r="H222" s="118"/>
      <c r="I222" s="118"/>
      <c r="J222" s="118"/>
      <c r="K222" s="118"/>
      <c r="L222" s="118"/>
      <c r="M222" s="118"/>
      <c r="N222" s="90"/>
      <c r="O222" s="128"/>
      <c r="P222" s="128"/>
      <c r="Q222" s="128"/>
      <c r="R222" s="19">
        <f>SUM(E222:O222)*D222</f>
        <v>0</v>
      </c>
    </row>
    <row r="223" spans="1:18" ht="12.75">
      <c r="A223" s="130"/>
      <c r="B223" s="131"/>
      <c r="C223" s="132" t="s">
        <v>23</v>
      </c>
      <c r="D223" s="133">
        <v>1150</v>
      </c>
      <c r="E223" s="127"/>
      <c r="F223" s="127"/>
      <c r="G223" s="127"/>
      <c r="H223" s="118"/>
      <c r="I223" s="118"/>
      <c r="J223" s="118"/>
      <c r="K223" s="118"/>
      <c r="L223" s="118"/>
      <c r="M223" s="118"/>
      <c r="N223" s="90"/>
      <c r="O223" s="128"/>
      <c r="P223" s="128"/>
      <c r="Q223" s="128"/>
      <c r="R223" s="19">
        <f t="shared" si="9"/>
        <v>0</v>
      </c>
    </row>
    <row r="224" spans="1:18" ht="12.75">
      <c r="A224" s="130"/>
      <c r="B224" s="131"/>
      <c r="C224" s="132" t="s">
        <v>24</v>
      </c>
      <c r="D224" s="133">
        <v>1150</v>
      </c>
      <c r="E224" s="127"/>
      <c r="F224" s="127"/>
      <c r="G224" s="127"/>
      <c r="H224" s="118"/>
      <c r="I224" s="118"/>
      <c r="J224" s="118"/>
      <c r="K224" s="118"/>
      <c r="L224" s="118"/>
      <c r="M224" s="118"/>
      <c r="N224" s="90"/>
      <c r="O224" s="128"/>
      <c r="P224" s="128"/>
      <c r="Q224" s="128"/>
      <c r="R224" s="19">
        <f t="shared" si="9"/>
        <v>0</v>
      </c>
    </row>
    <row r="225" spans="1:18" ht="12.75">
      <c r="A225" s="107">
        <v>144</v>
      </c>
      <c r="B225" s="129" t="s">
        <v>106</v>
      </c>
      <c r="C225" s="109" t="s">
        <v>20</v>
      </c>
      <c r="D225" s="110">
        <v>1150</v>
      </c>
      <c r="E225" s="127"/>
      <c r="F225" s="127"/>
      <c r="G225" s="127"/>
      <c r="H225" s="124"/>
      <c r="I225" s="124"/>
      <c r="J225" s="124"/>
      <c r="K225" s="124"/>
      <c r="L225" s="124"/>
      <c r="M225" s="124"/>
      <c r="N225" s="84"/>
      <c r="O225" s="128"/>
      <c r="P225" s="128"/>
      <c r="Q225" s="128"/>
      <c r="R225" s="41">
        <f>SUM(E225:O225)*D225</f>
        <v>0</v>
      </c>
    </row>
    <row r="226" spans="1:18" ht="12.75">
      <c r="A226" s="107"/>
      <c r="B226" s="129"/>
      <c r="C226" s="109" t="s">
        <v>23</v>
      </c>
      <c r="D226" s="110">
        <v>1150</v>
      </c>
      <c r="E226" s="127"/>
      <c r="F226" s="127"/>
      <c r="G226" s="127"/>
      <c r="H226" s="124"/>
      <c r="I226" s="124"/>
      <c r="J226" s="124"/>
      <c r="K226" s="124"/>
      <c r="L226" s="124"/>
      <c r="M226" s="124"/>
      <c r="N226" s="84"/>
      <c r="O226" s="128"/>
      <c r="P226" s="128"/>
      <c r="Q226" s="128"/>
      <c r="R226" s="41">
        <f t="shared" si="9"/>
        <v>0</v>
      </c>
    </row>
    <row r="227" spans="1:18" ht="12.75">
      <c r="A227" s="107"/>
      <c r="B227" s="129"/>
      <c r="C227" s="109" t="s">
        <v>24</v>
      </c>
      <c r="D227" s="110">
        <v>1150</v>
      </c>
      <c r="E227" s="127"/>
      <c r="F227" s="127"/>
      <c r="G227" s="127"/>
      <c r="H227" s="124"/>
      <c r="I227" s="124"/>
      <c r="J227" s="124"/>
      <c r="K227" s="124"/>
      <c r="L227" s="124"/>
      <c r="M227" s="124"/>
      <c r="N227" s="84"/>
      <c r="O227" s="128"/>
      <c r="P227" s="128"/>
      <c r="Q227" s="128"/>
      <c r="R227" s="41">
        <f t="shared" si="9"/>
        <v>0</v>
      </c>
    </row>
    <row r="228" spans="1:18" ht="12.75">
      <c r="A228" s="130">
        <v>145</v>
      </c>
      <c r="B228" s="131" t="s">
        <v>107</v>
      </c>
      <c r="C228" s="132" t="s">
        <v>18</v>
      </c>
      <c r="D228" s="133">
        <v>1150</v>
      </c>
      <c r="E228" s="127"/>
      <c r="F228" s="127"/>
      <c r="G228" s="127"/>
      <c r="H228" s="118"/>
      <c r="I228" s="118"/>
      <c r="J228" s="118"/>
      <c r="K228" s="118"/>
      <c r="L228" s="118"/>
      <c r="M228" s="118"/>
      <c r="N228" s="90"/>
      <c r="O228" s="128"/>
      <c r="P228" s="128"/>
      <c r="Q228" s="128"/>
      <c r="R228" s="19">
        <f t="shared" si="9"/>
        <v>0</v>
      </c>
    </row>
    <row r="229" spans="1:18" ht="12.75">
      <c r="A229" s="107">
        <v>146</v>
      </c>
      <c r="B229" s="129" t="s">
        <v>108</v>
      </c>
      <c r="C229" s="109" t="s">
        <v>26</v>
      </c>
      <c r="D229" s="110">
        <v>1150</v>
      </c>
      <c r="E229" s="127"/>
      <c r="F229" s="127"/>
      <c r="G229" s="127"/>
      <c r="H229" s="124"/>
      <c r="I229" s="124"/>
      <c r="J229" s="124"/>
      <c r="K229" s="124"/>
      <c r="L229" s="124"/>
      <c r="M229" s="124"/>
      <c r="N229" s="84"/>
      <c r="O229" s="128"/>
      <c r="P229" s="128"/>
      <c r="Q229" s="128"/>
      <c r="R229" s="41">
        <f>SUM(E229:O229)*D229</f>
        <v>0</v>
      </c>
    </row>
    <row r="230" spans="1:18" ht="12.75">
      <c r="A230" s="130">
        <v>147</v>
      </c>
      <c r="B230" s="131" t="s">
        <v>109</v>
      </c>
      <c r="C230" s="132" t="s">
        <v>20</v>
      </c>
      <c r="D230" s="133">
        <v>1150</v>
      </c>
      <c r="E230" s="127"/>
      <c r="F230" s="127"/>
      <c r="G230" s="127"/>
      <c r="H230" s="118"/>
      <c r="I230" s="118"/>
      <c r="J230" s="118"/>
      <c r="K230" s="118"/>
      <c r="L230" s="118"/>
      <c r="M230" s="118"/>
      <c r="N230" s="90"/>
      <c r="O230" s="128"/>
      <c r="P230" s="128"/>
      <c r="Q230" s="128"/>
      <c r="R230" s="19">
        <f aca="true" t="shared" si="10" ref="R230:R235">SUM(E230:O230)*D230</f>
        <v>0</v>
      </c>
    </row>
    <row r="231" spans="1:18" ht="12.75">
      <c r="A231" s="130"/>
      <c r="B231" s="131"/>
      <c r="C231" s="132" t="s">
        <v>23</v>
      </c>
      <c r="D231" s="133">
        <v>1150</v>
      </c>
      <c r="E231" s="127"/>
      <c r="F231" s="127"/>
      <c r="G231" s="127"/>
      <c r="H231" s="118"/>
      <c r="I231" s="118"/>
      <c r="J231" s="118"/>
      <c r="K231" s="118"/>
      <c r="L231" s="118"/>
      <c r="M231" s="118"/>
      <c r="N231" s="90"/>
      <c r="O231" s="128"/>
      <c r="P231" s="128"/>
      <c r="Q231" s="128"/>
      <c r="R231" s="19">
        <f t="shared" si="10"/>
        <v>0</v>
      </c>
    </row>
    <row r="232" spans="1:18" ht="12.75">
      <c r="A232" s="130"/>
      <c r="B232" s="131"/>
      <c r="C232" s="132" t="s">
        <v>24</v>
      </c>
      <c r="D232" s="133">
        <v>1150</v>
      </c>
      <c r="E232" s="127"/>
      <c r="F232" s="127"/>
      <c r="G232" s="127"/>
      <c r="H232" s="118"/>
      <c r="I232" s="118"/>
      <c r="J232" s="118"/>
      <c r="K232" s="118"/>
      <c r="L232" s="118"/>
      <c r="M232" s="118"/>
      <c r="N232" s="90"/>
      <c r="O232" s="128"/>
      <c r="P232" s="128"/>
      <c r="Q232" s="128"/>
      <c r="R232" s="19">
        <f t="shared" si="10"/>
        <v>0</v>
      </c>
    </row>
    <row r="233" spans="1:18" ht="12.75">
      <c r="A233" s="107">
        <v>148</v>
      </c>
      <c r="B233" s="129" t="s">
        <v>110</v>
      </c>
      <c r="C233" s="109" t="s">
        <v>20</v>
      </c>
      <c r="D233" s="110">
        <v>1150</v>
      </c>
      <c r="E233" s="127"/>
      <c r="F233" s="127"/>
      <c r="G233" s="127"/>
      <c r="H233" s="124"/>
      <c r="I233" s="124"/>
      <c r="J233" s="124"/>
      <c r="K233" s="124"/>
      <c r="L233" s="124"/>
      <c r="M233" s="124"/>
      <c r="N233" s="84"/>
      <c r="O233" s="128"/>
      <c r="P233" s="128"/>
      <c r="Q233" s="128"/>
      <c r="R233" s="41">
        <f>SUM(E233:O233)*D233</f>
        <v>0</v>
      </c>
    </row>
    <row r="234" spans="1:18" ht="12.75">
      <c r="A234" s="107"/>
      <c r="B234" s="129"/>
      <c r="C234" s="109" t="s">
        <v>23</v>
      </c>
      <c r="D234" s="110">
        <v>1150</v>
      </c>
      <c r="E234" s="127"/>
      <c r="F234" s="127"/>
      <c r="G234" s="127"/>
      <c r="H234" s="124"/>
      <c r="I234" s="124"/>
      <c r="J234" s="124"/>
      <c r="K234" s="124"/>
      <c r="L234" s="124"/>
      <c r="M234" s="124"/>
      <c r="N234" s="84"/>
      <c r="O234" s="128"/>
      <c r="P234" s="128"/>
      <c r="Q234" s="128"/>
      <c r="R234" s="41">
        <f t="shared" si="10"/>
        <v>0</v>
      </c>
    </row>
    <row r="235" spans="1:18" ht="12.75">
      <c r="A235" s="107"/>
      <c r="B235" s="129"/>
      <c r="C235" s="109" t="s">
        <v>24</v>
      </c>
      <c r="D235" s="147">
        <v>1150</v>
      </c>
      <c r="E235" s="128"/>
      <c r="F235" s="128"/>
      <c r="G235" s="128"/>
      <c r="H235" s="84"/>
      <c r="I235" s="84"/>
      <c r="J235" s="84"/>
      <c r="K235" s="84"/>
      <c r="L235" s="84"/>
      <c r="M235" s="84"/>
      <c r="N235" s="84"/>
      <c r="O235" s="128"/>
      <c r="P235" s="128"/>
      <c r="Q235" s="128"/>
      <c r="R235" s="41">
        <f t="shared" si="10"/>
        <v>0</v>
      </c>
    </row>
    <row r="236" spans="1:23" s="155" customFormat="1" ht="12.75">
      <c r="A236" s="139"/>
      <c r="B236" s="159"/>
      <c r="C236" s="141"/>
      <c r="D236" s="142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6"/>
      <c r="T236" s="2"/>
      <c r="U236" s="2"/>
      <c r="V236" s="2"/>
      <c r="W236" s="2"/>
    </row>
    <row r="237" spans="1:18" ht="12.75">
      <c r="A237" s="119"/>
      <c r="B237" s="121" t="s">
        <v>94</v>
      </c>
      <c r="C237" s="120"/>
      <c r="D237" s="136"/>
      <c r="E237" s="138"/>
      <c r="F237" s="138"/>
      <c r="G237" s="138"/>
      <c r="H237" s="138"/>
      <c r="I237" s="138"/>
      <c r="J237" s="138" t="s">
        <v>12</v>
      </c>
      <c r="K237" s="138" t="s">
        <v>13</v>
      </c>
      <c r="L237" s="138" t="s">
        <v>14</v>
      </c>
      <c r="M237" s="138"/>
      <c r="N237" s="138"/>
      <c r="O237" s="138"/>
      <c r="P237" s="138"/>
      <c r="Q237" s="138"/>
      <c r="R237" s="138"/>
    </row>
    <row r="238" spans="1:23" s="21" customFormat="1" ht="12.75">
      <c r="A238" s="116">
        <v>127</v>
      </c>
      <c r="B238" s="12" t="s">
        <v>92</v>
      </c>
      <c r="C238" s="9" t="s">
        <v>20</v>
      </c>
      <c r="D238" s="30">
        <v>800</v>
      </c>
      <c r="E238" s="39"/>
      <c r="F238" s="39"/>
      <c r="G238" s="39"/>
      <c r="H238" s="39"/>
      <c r="I238" s="39"/>
      <c r="J238" s="118"/>
      <c r="K238" s="118"/>
      <c r="L238" s="118"/>
      <c r="M238" s="39"/>
      <c r="N238" s="39"/>
      <c r="O238" s="39"/>
      <c r="P238" s="39"/>
      <c r="Q238" s="39"/>
      <c r="R238" s="19">
        <f>SUM(E238:O238)*D238</f>
        <v>0</v>
      </c>
      <c r="T238" s="2"/>
      <c r="U238" s="2"/>
      <c r="V238" s="2"/>
      <c r="W238" s="2"/>
    </row>
    <row r="239" spans="1:23" s="21" customFormat="1" ht="12.75">
      <c r="A239" s="116"/>
      <c r="B239" s="117"/>
      <c r="C239" s="9" t="s">
        <v>23</v>
      </c>
      <c r="D239" s="30">
        <v>800</v>
      </c>
      <c r="E239" s="39"/>
      <c r="F239" s="39"/>
      <c r="G239" s="39"/>
      <c r="H239" s="39"/>
      <c r="I239" s="39"/>
      <c r="J239" s="118"/>
      <c r="K239" s="118"/>
      <c r="L239" s="118"/>
      <c r="M239" s="39"/>
      <c r="N239" s="39"/>
      <c r="O239" s="39"/>
      <c r="P239" s="39"/>
      <c r="Q239" s="39"/>
      <c r="R239" s="19">
        <f aca="true" t="shared" si="11" ref="R239:R252">SUM(E239:O239)*D239</f>
        <v>0</v>
      </c>
      <c r="T239" s="2"/>
      <c r="U239" s="2"/>
      <c r="V239" s="2"/>
      <c r="W239" s="2"/>
    </row>
    <row r="240" spans="1:23" s="21" customFormat="1" ht="12.75">
      <c r="A240" s="116"/>
      <c r="B240" s="117"/>
      <c r="C240" s="9" t="s">
        <v>24</v>
      </c>
      <c r="D240" s="30">
        <v>800</v>
      </c>
      <c r="E240" s="39"/>
      <c r="F240" s="39"/>
      <c r="G240" s="39"/>
      <c r="H240" s="39"/>
      <c r="I240" s="39"/>
      <c r="J240" s="118"/>
      <c r="K240" s="118"/>
      <c r="L240" s="118"/>
      <c r="M240" s="39"/>
      <c r="N240" s="39"/>
      <c r="O240" s="39"/>
      <c r="P240" s="39"/>
      <c r="Q240" s="39"/>
      <c r="R240" s="19">
        <f t="shared" si="11"/>
        <v>0</v>
      </c>
      <c r="T240" s="2"/>
      <c r="U240" s="2"/>
      <c r="V240" s="2"/>
      <c r="W240" s="2"/>
    </row>
    <row r="241" spans="1:23" s="21" customFormat="1" ht="12.75">
      <c r="A241" s="116"/>
      <c r="B241" s="117"/>
      <c r="C241" s="9" t="s">
        <v>90</v>
      </c>
      <c r="D241" s="30">
        <v>800</v>
      </c>
      <c r="E241" s="39"/>
      <c r="F241" s="39"/>
      <c r="G241" s="39"/>
      <c r="H241" s="39"/>
      <c r="I241" s="39"/>
      <c r="J241" s="118"/>
      <c r="K241" s="118"/>
      <c r="L241" s="118"/>
      <c r="M241" s="39"/>
      <c r="N241" s="39"/>
      <c r="O241" s="39"/>
      <c r="P241" s="39"/>
      <c r="Q241" s="39"/>
      <c r="R241" s="19">
        <f t="shared" si="11"/>
        <v>0</v>
      </c>
      <c r="T241" s="2"/>
      <c r="U241" s="2"/>
      <c r="V241" s="2"/>
      <c r="W241" s="2"/>
    </row>
    <row r="242" spans="1:23" s="21" customFormat="1" ht="12.75">
      <c r="A242" s="116"/>
      <c r="B242" s="117"/>
      <c r="C242" s="9" t="s">
        <v>89</v>
      </c>
      <c r="D242" s="30">
        <v>800</v>
      </c>
      <c r="E242" s="39"/>
      <c r="F242" s="39"/>
      <c r="G242" s="39"/>
      <c r="H242" s="39"/>
      <c r="I242" s="39"/>
      <c r="J242" s="118"/>
      <c r="K242" s="118"/>
      <c r="L242" s="118"/>
      <c r="M242" s="39"/>
      <c r="N242" s="39"/>
      <c r="O242" s="39"/>
      <c r="P242" s="39"/>
      <c r="Q242" s="39"/>
      <c r="R242" s="19">
        <f t="shared" si="11"/>
        <v>0</v>
      </c>
      <c r="T242" s="2"/>
      <c r="U242" s="2"/>
      <c r="V242" s="2"/>
      <c r="W242" s="2"/>
    </row>
    <row r="243" spans="1:23" s="21" customFormat="1" ht="12.75">
      <c r="A243" s="116"/>
      <c r="B243" s="117"/>
      <c r="C243" s="9" t="s">
        <v>88</v>
      </c>
      <c r="D243" s="30">
        <v>800</v>
      </c>
      <c r="E243" s="39"/>
      <c r="F243" s="39"/>
      <c r="G243" s="39"/>
      <c r="H243" s="39"/>
      <c r="I243" s="39"/>
      <c r="J243" s="118"/>
      <c r="K243" s="118"/>
      <c r="L243" s="118"/>
      <c r="M243" s="39"/>
      <c r="N243" s="39"/>
      <c r="O243" s="39"/>
      <c r="P243" s="39"/>
      <c r="Q243" s="39"/>
      <c r="R243" s="19">
        <f t="shared" si="11"/>
        <v>0</v>
      </c>
      <c r="T243" s="2"/>
      <c r="U243" s="2"/>
      <c r="V243" s="2"/>
      <c r="W243" s="2"/>
    </row>
    <row r="244" spans="1:23" s="21" customFormat="1" ht="12.75">
      <c r="A244" s="122">
        <v>128</v>
      </c>
      <c r="B244" s="44" t="s">
        <v>93</v>
      </c>
      <c r="C244" s="36" t="s">
        <v>20</v>
      </c>
      <c r="D244" s="38">
        <v>800</v>
      </c>
      <c r="E244" s="39"/>
      <c r="F244" s="39"/>
      <c r="G244" s="39"/>
      <c r="H244" s="39"/>
      <c r="I244" s="39"/>
      <c r="J244" s="124"/>
      <c r="K244" s="124"/>
      <c r="L244" s="124"/>
      <c r="M244" s="39"/>
      <c r="N244" s="39"/>
      <c r="O244" s="39"/>
      <c r="P244" s="39"/>
      <c r="Q244" s="39"/>
      <c r="R244" s="41">
        <f>SUM(E244:O244)*D244</f>
        <v>0</v>
      </c>
      <c r="T244" s="2"/>
      <c r="U244" s="2"/>
      <c r="V244" s="2"/>
      <c r="W244" s="2"/>
    </row>
    <row r="245" spans="1:23" s="21" customFormat="1" ht="12.75">
      <c r="A245" s="122"/>
      <c r="B245" s="123"/>
      <c r="C245" s="36" t="s">
        <v>23</v>
      </c>
      <c r="D245" s="38">
        <v>800</v>
      </c>
      <c r="E245" s="39"/>
      <c r="F245" s="39"/>
      <c r="G245" s="39"/>
      <c r="H245" s="39"/>
      <c r="I245" s="39"/>
      <c r="J245" s="124"/>
      <c r="K245" s="124"/>
      <c r="L245" s="124"/>
      <c r="M245" s="39"/>
      <c r="N245" s="39"/>
      <c r="O245" s="39"/>
      <c r="P245" s="39"/>
      <c r="Q245" s="39"/>
      <c r="R245" s="41">
        <f t="shared" si="11"/>
        <v>0</v>
      </c>
      <c r="T245" s="2"/>
      <c r="U245" s="2"/>
      <c r="V245" s="2"/>
      <c r="W245" s="2"/>
    </row>
    <row r="246" spans="1:23" s="21" customFormat="1" ht="12.75">
      <c r="A246" s="122"/>
      <c r="B246" s="123"/>
      <c r="C246" s="36" t="s">
        <v>24</v>
      </c>
      <c r="D246" s="38">
        <v>800</v>
      </c>
      <c r="E246" s="39"/>
      <c r="F246" s="39"/>
      <c r="G246" s="39"/>
      <c r="H246" s="39"/>
      <c r="I246" s="39"/>
      <c r="J246" s="124"/>
      <c r="K246" s="124"/>
      <c r="L246" s="124"/>
      <c r="M246" s="39"/>
      <c r="N246" s="39"/>
      <c r="O246" s="39"/>
      <c r="P246" s="39"/>
      <c r="Q246" s="39"/>
      <c r="R246" s="41">
        <f t="shared" si="11"/>
        <v>0</v>
      </c>
      <c r="T246" s="2"/>
      <c r="U246" s="2"/>
      <c r="V246" s="2"/>
      <c r="W246" s="2"/>
    </row>
    <row r="247" spans="1:23" s="21" customFormat="1" ht="12.75">
      <c r="A247" s="122"/>
      <c r="B247" s="123"/>
      <c r="C247" s="36" t="s">
        <v>90</v>
      </c>
      <c r="D247" s="38">
        <v>800</v>
      </c>
      <c r="E247" s="39"/>
      <c r="F247" s="39"/>
      <c r="G247" s="39"/>
      <c r="H247" s="39"/>
      <c r="I247" s="39"/>
      <c r="J247" s="124"/>
      <c r="K247" s="124"/>
      <c r="L247" s="124"/>
      <c r="M247" s="39"/>
      <c r="N247" s="39"/>
      <c r="O247" s="39"/>
      <c r="P247" s="39"/>
      <c r="Q247" s="39"/>
      <c r="R247" s="41">
        <f t="shared" si="11"/>
        <v>0</v>
      </c>
      <c r="T247" s="2"/>
      <c r="U247" s="2"/>
      <c r="V247" s="2"/>
      <c r="W247" s="2"/>
    </row>
    <row r="248" spans="1:23" s="21" customFormat="1" ht="12.75">
      <c r="A248" s="122"/>
      <c r="B248" s="123"/>
      <c r="C248" s="36" t="s">
        <v>89</v>
      </c>
      <c r="D248" s="38">
        <v>800</v>
      </c>
      <c r="E248" s="39"/>
      <c r="F248" s="39"/>
      <c r="G248" s="39"/>
      <c r="H248" s="39"/>
      <c r="I248" s="39"/>
      <c r="J248" s="124"/>
      <c r="K248" s="124"/>
      <c r="L248" s="124"/>
      <c r="M248" s="39"/>
      <c r="N248" s="39"/>
      <c r="O248" s="39"/>
      <c r="P248" s="39"/>
      <c r="Q248" s="39"/>
      <c r="R248" s="41">
        <f t="shared" si="11"/>
        <v>0</v>
      </c>
      <c r="T248" s="2"/>
      <c r="U248" s="2"/>
      <c r="V248" s="2"/>
      <c r="W248" s="2"/>
    </row>
    <row r="249" spans="1:23" s="21" customFormat="1" ht="12.75">
      <c r="A249" s="122"/>
      <c r="B249" s="123"/>
      <c r="C249" s="36" t="s">
        <v>88</v>
      </c>
      <c r="D249" s="38">
        <v>800</v>
      </c>
      <c r="E249" s="39"/>
      <c r="F249" s="39"/>
      <c r="G249" s="39"/>
      <c r="H249" s="39"/>
      <c r="I249" s="39"/>
      <c r="J249" s="124"/>
      <c r="K249" s="124"/>
      <c r="L249" s="124"/>
      <c r="M249" s="39"/>
      <c r="N249" s="39"/>
      <c r="O249" s="39"/>
      <c r="P249" s="39"/>
      <c r="Q249" s="39"/>
      <c r="R249" s="41">
        <f t="shared" si="11"/>
        <v>0</v>
      </c>
      <c r="T249" s="2"/>
      <c r="U249" s="2"/>
      <c r="V249" s="2"/>
      <c r="W249" s="2"/>
    </row>
    <row r="250" spans="1:18" ht="12.75">
      <c r="A250" s="59">
        <v>131</v>
      </c>
      <c r="B250" s="12" t="s">
        <v>42</v>
      </c>
      <c r="C250" s="9" t="s">
        <v>20</v>
      </c>
      <c r="D250" s="30">
        <v>600</v>
      </c>
      <c r="E250" s="39"/>
      <c r="F250" s="39"/>
      <c r="G250" s="39"/>
      <c r="H250" s="39"/>
      <c r="I250" s="39"/>
      <c r="J250" s="16"/>
      <c r="K250" s="16"/>
      <c r="L250" s="16"/>
      <c r="M250" s="39"/>
      <c r="N250" s="39"/>
      <c r="O250" s="39"/>
      <c r="P250" s="39"/>
      <c r="Q250" s="39"/>
      <c r="R250" s="19">
        <f t="shared" si="11"/>
        <v>0</v>
      </c>
    </row>
    <row r="251" spans="1:18" ht="12.75">
      <c r="A251" s="59"/>
      <c r="B251" s="12"/>
      <c r="C251" s="9" t="s">
        <v>23</v>
      </c>
      <c r="D251" s="30">
        <v>600</v>
      </c>
      <c r="E251" s="39"/>
      <c r="F251" s="39"/>
      <c r="G251" s="39"/>
      <c r="H251" s="39"/>
      <c r="I251" s="39"/>
      <c r="J251" s="85"/>
      <c r="K251" s="85"/>
      <c r="L251" s="85"/>
      <c r="M251" s="39"/>
      <c r="N251" s="39"/>
      <c r="O251" s="39"/>
      <c r="P251" s="39"/>
      <c r="Q251" s="39"/>
      <c r="R251" s="19">
        <f t="shared" si="11"/>
        <v>0</v>
      </c>
    </row>
    <row r="252" spans="1:18" ht="12.75">
      <c r="A252" s="59"/>
      <c r="B252" s="12"/>
      <c r="C252" s="9" t="s">
        <v>24</v>
      </c>
      <c r="D252" s="30">
        <v>600</v>
      </c>
      <c r="E252" s="39"/>
      <c r="F252" s="39"/>
      <c r="G252" s="39"/>
      <c r="H252" s="39"/>
      <c r="I252" s="39"/>
      <c r="J252" s="85"/>
      <c r="K252" s="85"/>
      <c r="L252" s="85"/>
      <c r="M252" s="39"/>
      <c r="N252" s="39"/>
      <c r="O252" s="39"/>
      <c r="P252" s="39"/>
      <c r="Q252" s="39"/>
      <c r="R252" s="19">
        <f t="shared" si="11"/>
        <v>0</v>
      </c>
    </row>
    <row r="253" spans="1:18" ht="12.75">
      <c r="A253" s="60">
        <v>130</v>
      </c>
      <c r="B253" s="44" t="s">
        <v>52</v>
      </c>
      <c r="C253" s="36" t="s">
        <v>20</v>
      </c>
      <c r="D253" s="38">
        <v>600</v>
      </c>
      <c r="E253" s="39"/>
      <c r="F253" s="39"/>
      <c r="G253" s="39"/>
      <c r="H253" s="39"/>
      <c r="I253" s="39"/>
      <c r="J253" s="84"/>
      <c r="K253" s="84"/>
      <c r="L253" s="84"/>
      <c r="M253" s="39"/>
      <c r="N253" s="39"/>
      <c r="O253" s="39"/>
      <c r="P253" s="39"/>
      <c r="Q253" s="39"/>
      <c r="R253" s="41">
        <f aca="true" t="shared" si="12" ref="R253:R268">SUM(E253:O253)*D253</f>
        <v>0</v>
      </c>
    </row>
    <row r="254" spans="1:18" ht="12.75">
      <c r="A254" s="60"/>
      <c r="B254" s="44"/>
      <c r="C254" s="36" t="s">
        <v>23</v>
      </c>
      <c r="D254" s="38">
        <v>600</v>
      </c>
      <c r="E254" s="39"/>
      <c r="F254" s="39"/>
      <c r="G254" s="39"/>
      <c r="H254" s="39"/>
      <c r="I254" s="39"/>
      <c r="J254" s="84"/>
      <c r="K254" s="84"/>
      <c r="L254" s="84"/>
      <c r="M254" s="39"/>
      <c r="N254" s="39"/>
      <c r="O254" s="39"/>
      <c r="P254" s="39"/>
      <c r="Q254" s="39"/>
      <c r="R254" s="41">
        <f t="shared" si="12"/>
        <v>0</v>
      </c>
    </row>
    <row r="255" spans="1:18" ht="12.75">
      <c r="A255" s="60"/>
      <c r="B255" s="44"/>
      <c r="C255" s="36" t="s">
        <v>24</v>
      </c>
      <c r="D255" s="38">
        <v>600</v>
      </c>
      <c r="E255" s="39"/>
      <c r="F255" s="39"/>
      <c r="G255" s="39"/>
      <c r="H255" s="39"/>
      <c r="I255" s="39"/>
      <c r="J255" s="84"/>
      <c r="K255" s="84"/>
      <c r="L255" s="84"/>
      <c r="M255" s="39"/>
      <c r="N255" s="39"/>
      <c r="O255" s="39"/>
      <c r="P255" s="39"/>
      <c r="Q255" s="39"/>
      <c r="R255" s="41">
        <f t="shared" si="12"/>
        <v>0</v>
      </c>
    </row>
    <row r="256" spans="1:18" ht="12.75">
      <c r="A256" s="103"/>
      <c r="B256" s="23" t="s">
        <v>56</v>
      </c>
      <c r="C256" s="105" t="s">
        <v>19</v>
      </c>
      <c r="D256" s="106">
        <v>800</v>
      </c>
      <c r="E256" s="39"/>
      <c r="F256" s="39"/>
      <c r="G256" s="39"/>
      <c r="H256" s="39"/>
      <c r="I256" s="39"/>
      <c r="J256" s="24"/>
      <c r="K256" s="24"/>
      <c r="L256" s="24"/>
      <c r="M256" s="39"/>
      <c r="N256" s="39"/>
      <c r="O256" s="39"/>
      <c r="P256" s="39"/>
      <c r="Q256" s="39"/>
      <c r="R256" s="99">
        <f t="shared" si="12"/>
        <v>0</v>
      </c>
    </row>
    <row r="257" spans="1:18" ht="12.75">
      <c r="A257" s="103"/>
      <c r="B257" s="23"/>
      <c r="C257" s="105" t="s">
        <v>26</v>
      </c>
      <c r="D257" s="106">
        <v>800</v>
      </c>
      <c r="E257" s="39"/>
      <c r="F257" s="39"/>
      <c r="G257" s="39"/>
      <c r="H257" s="39"/>
      <c r="I257" s="39"/>
      <c r="J257" s="24"/>
      <c r="K257" s="24"/>
      <c r="L257" s="24"/>
      <c r="M257" s="39"/>
      <c r="N257" s="39"/>
      <c r="O257" s="39"/>
      <c r="P257" s="39"/>
      <c r="Q257" s="39"/>
      <c r="R257" s="99">
        <f t="shared" si="12"/>
        <v>0</v>
      </c>
    </row>
    <row r="258" spans="1:18" ht="12.75">
      <c r="A258" s="60">
        <v>137</v>
      </c>
      <c r="B258" s="44" t="s">
        <v>54</v>
      </c>
      <c r="C258" s="36" t="s">
        <v>20</v>
      </c>
      <c r="D258" s="38">
        <v>350</v>
      </c>
      <c r="E258" s="39"/>
      <c r="F258" s="39"/>
      <c r="G258" s="39"/>
      <c r="H258" s="39"/>
      <c r="I258" s="39"/>
      <c r="J258" s="84"/>
      <c r="K258" s="84"/>
      <c r="L258" s="84"/>
      <c r="M258" s="39"/>
      <c r="N258" s="39"/>
      <c r="O258" s="39"/>
      <c r="P258" s="39"/>
      <c r="Q258" s="39"/>
      <c r="R258" s="41">
        <f t="shared" si="12"/>
        <v>0</v>
      </c>
    </row>
    <row r="259" spans="1:18" ht="12.75">
      <c r="A259" s="60"/>
      <c r="B259" s="44"/>
      <c r="C259" s="36" t="s">
        <v>23</v>
      </c>
      <c r="D259" s="38">
        <v>350</v>
      </c>
      <c r="E259" s="39"/>
      <c r="F259" s="39"/>
      <c r="G259" s="39"/>
      <c r="H259" s="39"/>
      <c r="I259" s="39"/>
      <c r="J259" s="84"/>
      <c r="K259" s="84"/>
      <c r="L259" s="84"/>
      <c r="M259" s="39"/>
      <c r="N259" s="39"/>
      <c r="O259" s="39"/>
      <c r="P259" s="39"/>
      <c r="Q259" s="39"/>
      <c r="R259" s="41">
        <f t="shared" si="12"/>
        <v>0</v>
      </c>
    </row>
    <row r="260" spans="1:18" ht="12.75">
      <c r="A260" s="107"/>
      <c r="B260" s="44"/>
      <c r="C260" s="109" t="s">
        <v>24</v>
      </c>
      <c r="D260" s="110">
        <v>350</v>
      </c>
      <c r="E260" s="39"/>
      <c r="F260" s="39"/>
      <c r="G260" s="39"/>
      <c r="H260" s="39"/>
      <c r="I260" s="39"/>
      <c r="J260" s="84"/>
      <c r="K260" s="84"/>
      <c r="L260" s="84"/>
      <c r="M260" s="39"/>
      <c r="N260" s="39"/>
      <c r="O260" s="39"/>
      <c r="P260" s="39"/>
      <c r="Q260" s="39"/>
      <c r="R260" s="41">
        <f t="shared" si="12"/>
        <v>0</v>
      </c>
    </row>
    <row r="261" spans="1:18" ht="12.75">
      <c r="A261" s="107"/>
      <c r="B261" s="44"/>
      <c r="C261" s="109" t="s">
        <v>53</v>
      </c>
      <c r="D261" s="110">
        <v>350</v>
      </c>
      <c r="E261" s="39"/>
      <c r="F261" s="39"/>
      <c r="G261" s="39"/>
      <c r="H261" s="39"/>
      <c r="I261" s="39"/>
      <c r="J261" s="84"/>
      <c r="K261" s="84"/>
      <c r="L261" s="84"/>
      <c r="M261" s="39"/>
      <c r="N261" s="39"/>
      <c r="O261" s="39"/>
      <c r="P261" s="39"/>
      <c r="Q261" s="39"/>
      <c r="R261" s="41">
        <f t="shared" si="12"/>
        <v>0</v>
      </c>
    </row>
    <row r="262" spans="1:18" ht="12.75">
      <c r="A262" s="103">
        <v>136</v>
      </c>
      <c r="B262" s="23" t="s">
        <v>55</v>
      </c>
      <c r="C262" s="105" t="s">
        <v>20</v>
      </c>
      <c r="D262" s="106">
        <v>350</v>
      </c>
      <c r="E262" s="39"/>
      <c r="F262" s="39"/>
      <c r="G262" s="39"/>
      <c r="H262" s="39"/>
      <c r="I262" s="39"/>
      <c r="J262" s="24"/>
      <c r="K262" s="24"/>
      <c r="L262" s="24"/>
      <c r="M262" s="39"/>
      <c r="N262" s="39"/>
      <c r="O262" s="39"/>
      <c r="P262" s="39"/>
      <c r="Q262" s="39"/>
      <c r="R262" s="99">
        <f t="shared" si="12"/>
        <v>0</v>
      </c>
    </row>
    <row r="263" spans="1:18" ht="12.75">
      <c r="A263" s="103"/>
      <c r="B263" s="23"/>
      <c r="C263" s="105" t="s">
        <v>23</v>
      </c>
      <c r="D263" s="106">
        <v>350</v>
      </c>
      <c r="E263" s="39"/>
      <c r="F263" s="39"/>
      <c r="G263" s="39"/>
      <c r="H263" s="39"/>
      <c r="I263" s="39"/>
      <c r="J263" s="24"/>
      <c r="K263" s="24"/>
      <c r="L263" s="24"/>
      <c r="M263" s="39"/>
      <c r="N263" s="39"/>
      <c r="O263" s="39"/>
      <c r="P263" s="39"/>
      <c r="Q263" s="39"/>
      <c r="R263" s="99">
        <f t="shared" si="12"/>
        <v>0</v>
      </c>
    </row>
    <row r="264" spans="1:18" ht="12.75">
      <c r="A264" s="103"/>
      <c r="B264" s="23"/>
      <c r="C264" s="105" t="s">
        <v>24</v>
      </c>
      <c r="D264" s="106">
        <v>350</v>
      </c>
      <c r="E264" s="39"/>
      <c r="F264" s="39"/>
      <c r="G264" s="39"/>
      <c r="H264" s="39"/>
      <c r="I264" s="39"/>
      <c r="J264" s="24"/>
      <c r="K264" s="24"/>
      <c r="L264" s="24"/>
      <c r="M264" s="39"/>
      <c r="N264" s="39"/>
      <c r="O264" s="39"/>
      <c r="P264" s="39"/>
      <c r="Q264" s="39"/>
      <c r="R264" s="99">
        <f t="shared" si="12"/>
        <v>0</v>
      </c>
    </row>
    <row r="265" spans="1:18" ht="12.75">
      <c r="A265" s="103"/>
      <c r="B265" s="23"/>
      <c r="C265" s="105" t="s">
        <v>53</v>
      </c>
      <c r="D265" s="106">
        <v>350</v>
      </c>
      <c r="E265" s="39"/>
      <c r="F265" s="39"/>
      <c r="G265" s="39"/>
      <c r="H265" s="39"/>
      <c r="I265" s="39"/>
      <c r="J265" s="24"/>
      <c r="K265" s="24"/>
      <c r="L265" s="24"/>
      <c r="M265" s="39"/>
      <c r="N265" s="39"/>
      <c r="O265" s="39"/>
      <c r="P265" s="39"/>
      <c r="Q265" s="39"/>
      <c r="R265" s="99">
        <f t="shared" si="12"/>
        <v>0</v>
      </c>
    </row>
    <row r="266" spans="1:18" ht="12.75">
      <c r="A266" s="107">
        <v>135</v>
      </c>
      <c r="B266" s="44" t="s">
        <v>43</v>
      </c>
      <c r="C266" s="109" t="s">
        <v>19</v>
      </c>
      <c r="D266" s="110">
        <v>500</v>
      </c>
      <c r="E266" s="39"/>
      <c r="F266" s="39"/>
      <c r="G266" s="39"/>
      <c r="H266" s="39"/>
      <c r="I266" s="39"/>
      <c r="J266" s="84"/>
      <c r="K266" s="84"/>
      <c r="L266" s="84"/>
      <c r="M266" s="39"/>
      <c r="N266" s="39"/>
      <c r="O266" s="39"/>
      <c r="P266" s="39"/>
      <c r="Q266" s="39"/>
      <c r="R266" s="41">
        <f>SUM(E266:O266)*D266</f>
        <v>0</v>
      </c>
    </row>
    <row r="267" spans="1:18" ht="12.75">
      <c r="A267" s="107"/>
      <c r="B267" s="44"/>
      <c r="C267" s="109" t="s">
        <v>18</v>
      </c>
      <c r="D267" s="110">
        <v>500</v>
      </c>
      <c r="E267" s="39"/>
      <c r="F267" s="39"/>
      <c r="G267" s="39"/>
      <c r="H267" s="39"/>
      <c r="I267" s="39"/>
      <c r="J267" s="84"/>
      <c r="K267" s="84"/>
      <c r="L267" s="84"/>
      <c r="M267" s="39"/>
      <c r="N267" s="39"/>
      <c r="O267" s="39"/>
      <c r="P267" s="39"/>
      <c r="Q267" s="39"/>
      <c r="R267" s="41">
        <f t="shared" si="12"/>
        <v>0</v>
      </c>
    </row>
    <row r="268" spans="1:18" ht="12.75">
      <c r="A268" s="107"/>
      <c r="B268" s="44"/>
      <c r="C268" s="109" t="s">
        <v>26</v>
      </c>
      <c r="D268" s="147">
        <v>500</v>
      </c>
      <c r="E268" s="39"/>
      <c r="F268" s="39"/>
      <c r="G268" s="39"/>
      <c r="H268" s="39"/>
      <c r="I268" s="39"/>
      <c r="J268" s="84"/>
      <c r="K268" s="84"/>
      <c r="L268" s="84"/>
      <c r="M268" s="39"/>
      <c r="N268" s="39"/>
      <c r="O268" s="39"/>
      <c r="P268" s="39"/>
      <c r="Q268" s="39"/>
      <c r="R268" s="41">
        <f t="shared" si="12"/>
        <v>0</v>
      </c>
    </row>
    <row r="269" spans="1:18" s="155" customFormat="1" ht="12.75">
      <c r="A269" s="139"/>
      <c r="B269" s="160"/>
      <c r="C269" s="141"/>
      <c r="D269" s="142"/>
      <c r="E269" s="143"/>
      <c r="F269" s="143"/>
      <c r="G269" s="143"/>
      <c r="H269" s="143"/>
      <c r="I269" s="143"/>
      <c r="J269" s="144"/>
      <c r="K269" s="144"/>
      <c r="L269" s="144"/>
      <c r="M269" s="143"/>
      <c r="N269" s="143"/>
      <c r="O269" s="143"/>
      <c r="P269" s="143"/>
      <c r="Q269" s="143"/>
      <c r="R269" s="146"/>
    </row>
    <row r="270" spans="1:18" ht="12.75">
      <c r="A270" s="119"/>
      <c r="B270" s="121" t="s">
        <v>69</v>
      </c>
      <c r="C270" s="120"/>
      <c r="D270" s="136"/>
      <c r="E270" s="138"/>
      <c r="F270" s="138"/>
      <c r="G270" s="138"/>
      <c r="H270" s="138"/>
      <c r="I270" s="138"/>
      <c r="J270" s="169" t="s">
        <v>35</v>
      </c>
      <c r="K270" s="169"/>
      <c r="L270" s="169"/>
      <c r="M270" s="138"/>
      <c r="N270" s="138"/>
      <c r="O270" s="138"/>
      <c r="P270" s="138"/>
      <c r="Q270" s="138"/>
      <c r="R270" s="138"/>
    </row>
    <row r="271" spans="1:18" ht="12.75">
      <c r="A271" s="59">
        <v>133</v>
      </c>
      <c r="B271" s="12" t="s">
        <v>57</v>
      </c>
      <c r="C271" s="9" t="s">
        <v>19</v>
      </c>
      <c r="D271" s="30">
        <v>400</v>
      </c>
      <c r="E271" s="39"/>
      <c r="F271" s="39"/>
      <c r="G271" s="39"/>
      <c r="H271" s="39"/>
      <c r="I271" s="39"/>
      <c r="J271" s="39"/>
      <c r="K271" s="85"/>
      <c r="L271" s="39"/>
      <c r="M271" s="39"/>
      <c r="N271" s="39"/>
      <c r="O271" s="39"/>
      <c r="P271" s="39"/>
      <c r="Q271" s="39"/>
      <c r="R271" s="19">
        <f>SUM(E271:O271)*D271</f>
        <v>0</v>
      </c>
    </row>
    <row r="272" spans="1:18" ht="12.75">
      <c r="A272" s="59"/>
      <c r="B272" s="12"/>
      <c r="C272" s="9" t="s">
        <v>18</v>
      </c>
      <c r="D272" s="30">
        <v>400</v>
      </c>
      <c r="E272" s="39"/>
      <c r="F272" s="39"/>
      <c r="G272" s="39"/>
      <c r="H272" s="39"/>
      <c r="I272" s="39"/>
      <c r="J272" s="39"/>
      <c r="K272" s="85"/>
      <c r="L272" s="39"/>
      <c r="M272" s="39"/>
      <c r="N272" s="39"/>
      <c r="O272" s="39"/>
      <c r="P272" s="39"/>
      <c r="Q272" s="39"/>
      <c r="R272" s="19">
        <f aca="true" t="shared" si="13" ref="R272:R277">SUM(E272:O272)*D272</f>
        <v>0</v>
      </c>
    </row>
    <row r="273" spans="1:18" ht="12.75">
      <c r="A273" s="59"/>
      <c r="B273" s="12"/>
      <c r="C273" s="9" t="s">
        <v>26</v>
      </c>
      <c r="D273" s="30">
        <v>400</v>
      </c>
      <c r="E273" s="39"/>
      <c r="F273" s="39"/>
      <c r="G273" s="39"/>
      <c r="H273" s="39"/>
      <c r="I273" s="39"/>
      <c r="J273" s="39"/>
      <c r="K273" s="85"/>
      <c r="L273" s="39"/>
      <c r="M273" s="39"/>
      <c r="N273" s="39"/>
      <c r="O273" s="39"/>
      <c r="P273" s="39"/>
      <c r="Q273" s="39"/>
      <c r="R273" s="19">
        <f t="shared" si="13"/>
        <v>0</v>
      </c>
    </row>
    <row r="274" spans="1:18" ht="12.75">
      <c r="A274" s="60">
        <v>132</v>
      </c>
      <c r="B274" s="44" t="s">
        <v>44</v>
      </c>
      <c r="C274" s="36" t="s">
        <v>19</v>
      </c>
      <c r="D274" s="38">
        <v>500</v>
      </c>
      <c r="E274" s="39"/>
      <c r="F274" s="39"/>
      <c r="G274" s="39"/>
      <c r="H274" s="39"/>
      <c r="I274" s="39"/>
      <c r="J274" s="39"/>
      <c r="K274" s="84"/>
      <c r="L274" s="39"/>
      <c r="M274" s="39"/>
      <c r="N274" s="39"/>
      <c r="O274" s="39"/>
      <c r="P274" s="39"/>
      <c r="Q274" s="39"/>
      <c r="R274" s="41">
        <f t="shared" si="13"/>
        <v>0</v>
      </c>
    </row>
    <row r="275" spans="1:18" ht="12.75">
      <c r="A275" s="60"/>
      <c r="B275" s="44"/>
      <c r="C275" s="36" t="s">
        <v>18</v>
      </c>
      <c r="D275" s="38">
        <v>500</v>
      </c>
      <c r="E275" s="39"/>
      <c r="F275" s="39"/>
      <c r="G275" s="39"/>
      <c r="H275" s="39"/>
      <c r="I275" s="39"/>
      <c r="J275" s="39"/>
      <c r="K275" s="84"/>
      <c r="L275" s="39"/>
      <c r="M275" s="39"/>
      <c r="N275" s="39"/>
      <c r="O275" s="39"/>
      <c r="P275" s="39"/>
      <c r="Q275" s="39"/>
      <c r="R275" s="41">
        <f t="shared" si="13"/>
        <v>0</v>
      </c>
    </row>
    <row r="276" spans="1:18" ht="12.75">
      <c r="A276" s="60"/>
      <c r="B276" s="44"/>
      <c r="C276" s="36" t="s">
        <v>26</v>
      </c>
      <c r="D276" s="38">
        <v>500</v>
      </c>
      <c r="E276" s="39"/>
      <c r="F276" s="39"/>
      <c r="G276" s="39"/>
      <c r="H276" s="39"/>
      <c r="I276" s="39"/>
      <c r="J276" s="39"/>
      <c r="K276" s="84"/>
      <c r="L276" s="39"/>
      <c r="M276" s="39"/>
      <c r="N276" s="39"/>
      <c r="O276" s="39"/>
      <c r="P276" s="39"/>
      <c r="Q276" s="39"/>
      <c r="R276" s="41">
        <f t="shared" si="13"/>
        <v>0</v>
      </c>
    </row>
    <row r="277" spans="1:18" ht="12.75">
      <c r="A277" s="59">
        <v>134</v>
      </c>
      <c r="B277" s="12" t="s">
        <v>58</v>
      </c>
      <c r="C277" s="9" t="s">
        <v>24</v>
      </c>
      <c r="D277" s="30">
        <v>500</v>
      </c>
      <c r="E277" s="39"/>
      <c r="F277" s="39"/>
      <c r="G277" s="39"/>
      <c r="H277" s="39"/>
      <c r="I277" s="39"/>
      <c r="J277" s="39"/>
      <c r="K277" s="85"/>
      <c r="L277" s="39"/>
      <c r="M277" s="39"/>
      <c r="N277" s="39"/>
      <c r="O277" s="39"/>
      <c r="P277" s="39"/>
      <c r="Q277" s="39"/>
      <c r="R277" s="19">
        <f t="shared" si="13"/>
        <v>0</v>
      </c>
    </row>
  </sheetData>
  <sheetProtection/>
  <mergeCells count="19">
    <mergeCell ref="L18:O18"/>
    <mergeCell ref="A16:K18"/>
    <mergeCell ref="J270:L270"/>
    <mergeCell ref="O2:R2"/>
    <mergeCell ref="O3:R3"/>
    <mergeCell ref="O4:R4"/>
    <mergeCell ref="O5:R5"/>
    <mergeCell ref="L16:O16"/>
    <mergeCell ref="L17:O17"/>
    <mergeCell ref="L1:N1"/>
    <mergeCell ref="L2:N2"/>
    <mergeCell ref="L3:N3"/>
    <mergeCell ref="L4:N4"/>
    <mergeCell ref="L5:N5"/>
    <mergeCell ref="E9:O9"/>
    <mergeCell ref="D5:K5"/>
    <mergeCell ref="D6:K6"/>
    <mergeCell ref="D7:K7"/>
    <mergeCell ref="O1:R1"/>
  </mergeCells>
  <hyperlinks>
    <hyperlink ref="A7" r:id="rId1" display="www.victory.codes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Noname</cp:lastModifiedBy>
  <dcterms:created xsi:type="dcterms:W3CDTF">2016-01-27T12:04:14Z</dcterms:created>
  <dcterms:modified xsi:type="dcterms:W3CDTF">2019-03-09T18:22:43Z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